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ข้อมูลส่ง KRS\1.1 ความถูกต้องของยอดคงเหลือในบัญชีแยกประเภททั่วไป\"/>
    </mc:Choice>
  </mc:AlternateContent>
  <xr:revisionPtr revIDLastSave="0" documentId="13_ncr:1_{353E0190-A884-47D3-ADA0-9CA40BDB8F8C}" xr6:coauthVersionLast="46" xr6:coauthVersionMax="46" xr10:uidLastSave="{00000000-0000-0000-0000-000000000000}"/>
  <bookViews>
    <workbookView xWindow="-120" yWindow="-120" windowWidth="20730" windowHeight="11160" tabRatio="822" firstSheet="1" activeTab="1" xr2:uid="{00000000-000D-0000-FFFF-FFFF00000000}"/>
  </bookViews>
  <sheets>
    <sheet name="สรก 63-1" sheetId="4" state="hidden" r:id="rId1"/>
    <sheet name="งบทดลอง มี.ค. 64" sheetId="1" r:id="rId2"/>
    <sheet name="18-1101010101" sheetId="33" state="hidden" r:id="rId3"/>
    <sheet name="19-1101020601" sheetId="36" state="hidden" r:id="rId4"/>
    <sheet name="22-1102010101" sheetId="37" state="hidden" r:id="rId5"/>
    <sheet name="23-1102010102" sheetId="38" state="hidden" r:id="rId6"/>
    <sheet name="25-1101020603" sheetId="41" state="hidden" r:id="rId7"/>
    <sheet name="26-1101020604" sheetId="39" state="hidden" r:id="rId8"/>
    <sheet name="28-2102040102" sheetId="43" state="hidden" r:id="rId9"/>
    <sheet name="30-2101010101" sheetId="40" state="hidden" r:id="rId10"/>
    <sheet name="31-2101010102" sheetId="42" state="hidden" r:id="rId11"/>
  </sheets>
  <definedNames>
    <definedName name="_xlnm._FilterDatabase" localSheetId="8" hidden="1">'28-2102040102'!$A$23:$J$23</definedName>
    <definedName name="_xlnm.Print_Titles" localSheetId="1">'งบทดลอง มี.ค. 64'!$4:$4</definedName>
  </definedNames>
  <calcPr calcId="181029"/>
</workbook>
</file>

<file path=xl/calcChain.xml><?xml version="1.0" encoding="utf-8"?>
<calcChain xmlns="http://schemas.openxmlformats.org/spreadsheetml/2006/main">
  <c r="T14" i="40" l="1"/>
  <c r="T15" i="40"/>
  <c r="T16" i="40"/>
  <c r="T17" i="40"/>
  <c r="T18" i="40"/>
  <c r="T19" i="40"/>
  <c r="T20" i="40"/>
  <c r="T21" i="40"/>
  <c r="T22" i="40"/>
  <c r="T23" i="40"/>
  <c r="T24" i="40"/>
  <c r="K13" i="39"/>
  <c r="K14" i="39"/>
  <c r="K15" i="39"/>
  <c r="K16" i="39"/>
  <c r="K17" i="39"/>
  <c r="K18" i="39"/>
  <c r="K19" i="39"/>
  <c r="K19" i="41"/>
  <c r="K20" i="41"/>
  <c r="L23" i="38"/>
  <c r="P24" i="36"/>
  <c r="P25" i="36"/>
  <c r="P18" i="36"/>
  <c r="P19" i="36"/>
  <c r="P20" i="36"/>
  <c r="P21" i="36"/>
  <c r="P22" i="36"/>
  <c r="P23" i="36"/>
  <c r="T10" i="40"/>
  <c r="P30" i="43"/>
  <c r="O30" i="43"/>
  <c r="N30" i="43"/>
  <c r="M30" i="43"/>
  <c r="L30" i="43"/>
  <c r="K30" i="43"/>
  <c r="J30" i="43"/>
  <c r="I30" i="43"/>
  <c r="H30" i="43"/>
  <c r="G30" i="43"/>
  <c r="E30" i="43"/>
  <c r="D30" i="43"/>
  <c r="C30" i="43"/>
  <c r="Q29" i="43"/>
  <c r="Q28" i="43"/>
  <c r="Q27" i="43"/>
  <c r="Q26" i="43"/>
  <c r="Q25" i="43"/>
  <c r="Q24" i="43"/>
  <c r="Q23" i="43"/>
  <c r="Q22" i="43"/>
  <c r="Q21" i="43"/>
  <c r="Q20" i="43"/>
  <c r="Q19" i="43"/>
  <c r="Q18" i="43"/>
  <c r="Q17" i="43"/>
  <c r="Q16" i="43"/>
  <c r="Q15" i="43"/>
  <c r="Q14" i="43"/>
  <c r="Q13" i="43"/>
  <c r="P12" i="43"/>
  <c r="O12" i="43"/>
  <c r="N12" i="43"/>
  <c r="M12" i="43"/>
  <c r="L12" i="43"/>
  <c r="K12" i="43"/>
  <c r="J12" i="43"/>
  <c r="I12" i="43"/>
  <c r="H12" i="43"/>
  <c r="G12" i="43"/>
  <c r="Q11" i="43"/>
  <c r="Q10" i="43"/>
  <c r="Q9" i="43"/>
  <c r="Q8" i="43"/>
  <c r="S30" i="42"/>
  <c r="R30" i="42"/>
  <c r="Q30" i="42"/>
  <c r="P30" i="42"/>
  <c r="O30" i="42"/>
  <c r="N30" i="42"/>
  <c r="M30" i="42"/>
  <c r="L30" i="42"/>
  <c r="K30" i="42"/>
  <c r="J30" i="42"/>
  <c r="I30" i="42"/>
  <c r="G30" i="42"/>
  <c r="F30" i="42"/>
  <c r="E30" i="42"/>
  <c r="D30" i="42"/>
  <c r="C30" i="42"/>
  <c r="T29" i="42"/>
  <c r="T28" i="42"/>
  <c r="T27" i="42"/>
  <c r="T26" i="42"/>
  <c r="T25" i="42"/>
  <c r="T24" i="42"/>
  <c r="T23" i="42"/>
  <c r="T22" i="42"/>
  <c r="T21" i="42"/>
  <c r="T20" i="42"/>
  <c r="T19" i="42"/>
  <c r="T18" i="42"/>
  <c r="T17" i="42"/>
  <c r="T16" i="42"/>
  <c r="T15" i="42"/>
  <c r="T14" i="42"/>
  <c r="T13" i="42"/>
  <c r="T12" i="42"/>
  <c r="S11" i="42"/>
  <c r="R11" i="42"/>
  <c r="Q11" i="42"/>
  <c r="P11" i="42"/>
  <c r="O11" i="42"/>
  <c r="N11" i="42"/>
  <c r="M11" i="42"/>
  <c r="L11" i="42"/>
  <c r="K11" i="42"/>
  <c r="J11" i="42"/>
  <c r="I11" i="42"/>
  <c r="T10" i="42"/>
  <c r="T9" i="42"/>
  <c r="T8" i="42"/>
  <c r="J23" i="41"/>
  <c r="I23" i="41"/>
  <c r="H23" i="41"/>
  <c r="F23" i="41"/>
  <c r="E23" i="41"/>
  <c r="D23" i="41"/>
  <c r="C23" i="41"/>
  <c r="K22" i="41"/>
  <c r="K21" i="41"/>
  <c r="K18" i="41"/>
  <c r="K17" i="41"/>
  <c r="K16" i="41"/>
  <c r="K15" i="41"/>
  <c r="K14" i="41"/>
  <c r="K13" i="41"/>
  <c r="F12" i="41"/>
  <c r="E12" i="41"/>
  <c r="D12" i="41"/>
  <c r="C12" i="41"/>
  <c r="K11" i="41"/>
  <c r="K10" i="41"/>
  <c r="K9" i="41"/>
  <c r="K8" i="41"/>
  <c r="S30" i="40"/>
  <c r="R30" i="40"/>
  <c r="Q30" i="40"/>
  <c r="P30" i="40"/>
  <c r="O30" i="40"/>
  <c r="N30" i="40"/>
  <c r="M30" i="40"/>
  <c r="L30" i="40"/>
  <c r="K30" i="40"/>
  <c r="J30" i="40"/>
  <c r="I30" i="40"/>
  <c r="G30" i="40"/>
  <c r="F30" i="40"/>
  <c r="E30" i="40"/>
  <c r="D30" i="40"/>
  <c r="C30" i="40"/>
  <c r="T29" i="40"/>
  <c r="T28" i="40"/>
  <c r="T27" i="40"/>
  <c r="T26" i="40"/>
  <c r="T25" i="40"/>
  <c r="T13" i="40"/>
  <c r="T12" i="40"/>
  <c r="S11" i="40"/>
  <c r="R11" i="40"/>
  <c r="Q11" i="40"/>
  <c r="P11" i="40"/>
  <c r="O11" i="40"/>
  <c r="N11" i="40"/>
  <c r="M11" i="40"/>
  <c r="L11" i="40"/>
  <c r="K11" i="40"/>
  <c r="J11" i="40"/>
  <c r="I11" i="40"/>
  <c r="T9" i="40"/>
  <c r="T8" i="40"/>
  <c r="J23" i="39"/>
  <c r="I23" i="39"/>
  <c r="H23" i="39"/>
  <c r="F23" i="39"/>
  <c r="E23" i="39"/>
  <c r="D23" i="39"/>
  <c r="C23" i="39"/>
  <c r="K22" i="39"/>
  <c r="K21" i="39"/>
  <c r="K20" i="39"/>
  <c r="K12" i="39"/>
  <c r="F11" i="39"/>
  <c r="E11" i="39"/>
  <c r="D11" i="39"/>
  <c r="C11" i="39"/>
  <c r="K10" i="39"/>
  <c r="K9" i="39"/>
  <c r="K8" i="39"/>
  <c r="K25" i="38"/>
  <c r="J25" i="38"/>
  <c r="I25" i="38"/>
  <c r="H25" i="38"/>
  <c r="F25" i="38"/>
  <c r="E25" i="38"/>
  <c r="D25" i="38"/>
  <c r="C25" i="38"/>
  <c r="L24" i="38"/>
  <c r="L22" i="38"/>
  <c r="L21" i="38"/>
  <c r="L20" i="38"/>
  <c r="L19" i="38"/>
  <c r="L18" i="38"/>
  <c r="L17" i="38"/>
  <c r="L16" i="38"/>
  <c r="L15" i="38"/>
  <c r="L14" i="38"/>
  <c r="L13" i="38"/>
  <c r="L12" i="38"/>
  <c r="F11" i="38"/>
  <c r="E11" i="38"/>
  <c r="D11" i="38"/>
  <c r="C11" i="38"/>
  <c r="L10" i="38"/>
  <c r="L9" i="38"/>
  <c r="L8" i="38"/>
  <c r="K26" i="37"/>
  <c r="J26" i="37"/>
  <c r="I26" i="37"/>
  <c r="H26" i="37"/>
  <c r="F26" i="37"/>
  <c r="E26" i="37"/>
  <c r="D26" i="37"/>
  <c r="C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F12" i="37"/>
  <c r="E12" i="37"/>
  <c r="D12" i="37"/>
  <c r="C12" i="37"/>
  <c r="L11" i="37"/>
  <c r="L10" i="37"/>
  <c r="L9" i="37"/>
  <c r="L8" i="37"/>
  <c r="O27" i="36"/>
  <c r="N27" i="36"/>
  <c r="M27" i="36"/>
  <c r="L27" i="36"/>
  <c r="K27" i="36"/>
  <c r="J27" i="36"/>
  <c r="I27" i="36"/>
  <c r="P26" i="36"/>
  <c r="P17" i="36"/>
  <c r="P16" i="36"/>
  <c r="P15" i="36"/>
  <c r="P14" i="36"/>
  <c r="P13" i="36"/>
  <c r="P12" i="36"/>
  <c r="G11" i="36"/>
  <c r="G27" i="36" s="1"/>
  <c r="F11" i="36"/>
  <c r="F27" i="36" s="1"/>
  <c r="E11" i="36"/>
  <c r="E27" i="36" s="1"/>
  <c r="D11" i="36"/>
  <c r="C11" i="36"/>
  <c r="C27" i="36" s="1"/>
  <c r="P10" i="36"/>
  <c r="P9" i="36"/>
  <c r="P8" i="36"/>
  <c r="F28" i="37" l="1"/>
  <c r="F30" i="37" s="1"/>
  <c r="L25" i="38"/>
  <c r="T30" i="42"/>
  <c r="G32" i="42"/>
  <c r="G34" i="42" s="1"/>
  <c r="Q30" i="43"/>
  <c r="Q33" i="43"/>
  <c r="O29" i="36"/>
  <c r="O31" i="36" s="1"/>
  <c r="F25" i="39"/>
  <c r="F27" i="39" s="1"/>
  <c r="J25" i="39"/>
  <c r="J27" i="39" s="1"/>
  <c r="G32" i="40"/>
  <c r="G34" i="40" s="1"/>
  <c r="S32" i="40"/>
  <c r="S34" i="40" s="1"/>
  <c r="P32" i="43"/>
  <c r="P34" i="43" s="1"/>
  <c r="K26" i="39"/>
  <c r="K26" i="41"/>
  <c r="F25" i="41"/>
  <c r="F27" i="41" s="1"/>
  <c r="J25" i="41"/>
  <c r="J27" i="41" s="1"/>
  <c r="F27" i="38"/>
  <c r="F29" i="38" s="1"/>
  <c r="K27" i="38"/>
  <c r="K29" i="38" s="1"/>
  <c r="L28" i="38"/>
  <c r="L26" i="37"/>
  <c r="L29" i="37"/>
  <c r="K28" i="37"/>
  <c r="K30" i="37" s="1"/>
  <c r="P30" i="36"/>
  <c r="T33" i="42"/>
  <c r="S32" i="42"/>
  <c r="S34" i="42" s="1"/>
  <c r="T30" i="40"/>
  <c r="T33" i="40"/>
  <c r="K23" i="39"/>
  <c r="K23" i="41"/>
  <c r="P27" i="36"/>
  <c r="E32" i="43"/>
  <c r="E34" i="43" s="1"/>
  <c r="D27" i="36"/>
  <c r="G29" i="36" s="1"/>
  <c r="G31" i="36" s="1"/>
  <c r="W30" i="33" l="1"/>
  <c r="V30" i="33"/>
  <c r="U30" i="33"/>
  <c r="T30" i="33"/>
  <c r="S30" i="33"/>
  <c r="R30" i="33"/>
  <c r="Q30" i="33"/>
  <c r="P30" i="33"/>
  <c r="O30" i="33"/>
  <c r="N30" i="33"/>
  <c r="C30" i="33"/>
  <c r="X29" i="33"/>
  <c r="X28" i="33"/>
  <c r="X27" i="33"/>
  <c r="X26" i="33"/>
  <c r="X25" i="33"/>
  <c r="X24" i="33"/>
  <c r="X23" i="33"/>
  <c r="X22" i="33"/>
  <c r="X21" i="33"/>
  <c r="X20" i="33"/>
  <c r="X19" i="33"/>
  <c r="X18" i="33"/>
  <c r="X17" i="33"/>
  <c r="X16" i="33"/>
  <c r="X15" i="33"/>
  <c r="X14" i="33"/>
  <c r="X13" i="33"/>
  <c r="X12" i="33"/>
  <c r="L11" i="33"/>
  <c r="L30" i="33" s="1"/>
  <c r="K11" i="33"/>
  <c r="K30" i="33" s="1"/>
  <c r="J11" i="33"/>
  <c r="J30" i="33" s="1"/>
  <c r="I11" i="33"/>
  <c r="I30" i="33" s="1"/>
  <c r="H11" i="33"/>
  <c r="H30" i="33" s="1"/>
  <c r="G11" i="33"/>
  <c r="G30" i="33" s="1"/>
  <c r="F11" i="33"/>
  <c r="F30" i="33" s="1"/>
  <c r="E11" i="33"/>
  <c r="E30" i="33" s="1"/>
  <c r="D11" i="33"/>
  <c r="D30" i="33" s="1"/>
  <c r="C11" i="33"/>
  <c r="X10" i="33"/>
  <c r="X9" i="33"/>
  <c r="X8" i="33"/>
  <c r="L32" i="33" l="1"/>
  <c r="L34" i="33" s="1"/>
  <c r="X33" i="33"/>
  <c r="W32" i="33"/>
  <c r="W34" i="33" s="1"/>
  <c r="X30" i="33"/>
</calcChain>
</file>

<file path=xl/sharedStrings.xml><?xml version="1.0" encoding="utf-8"?>
<sst xmlns="http://schemas.openxmlformats.org/spreadsheetml/2006/main" count="584" uniqueCount="282">
  <si>
    <t>เงินสดในมือ</t>
  </si>
  <si>
    <t>เงินทดรองราชการ</t>
  </si>
  <si>
    <t>พักเงินนำส่ง</t>
  </si>
  <si>
    <t>ง/ฝธ.เพื่อนำส่งคลัง</t>
  </si>
  <si>
    <t>ง/ฝ ธนาคาร-ในงปม.</t>
  </si>
  <si>
    <t>ง/ฝ ธนาคาร-นอกงปม.</t>
  </si>
  <si>
    <t>เงินฝากไม่มีรายตัว</t>
  </si>
  <si>
    <t>ล/นเงินยืม-ในงปม.</t>
  </si>
  <si>
    <t>ล/นเงินยืม-นอกงปม.</t>
  </si>
  <si>
    <t>ล/นเงินยืม-นอก ธพ.</t>
  </si>
  <si>
    <t>ค้างรับจาก บก.</t>
  </si>
  <si>
    <t>วัสดุคงคลัง</t>
  </si>
  <si>
    <t>อาคารสำนักงาน</t>
  </si>
  <si>
    <t>คสส. อาคาร สนง.</t>
  </si>
  <si>
    <t>อาคารเพื่อป/ยอื่น</t>
  </si>
  <si>
    <t>คสส.อาคารป/ย อื่น</t>
  </si>
  <si>
    <t>สิ่งปลูกสร้าง</t>
  </si>
  <si>
    <t>พักสิ่งปลูกสร้าง</t>
  </si>
  <si>
    <t>คสส. สิ่งปลูกสร้าง</t>
  </si>
  <si>
    <t>ครุภัณฑ์สำนักงาน</t>
  </si>
  <si>
    <t>พักครุภัณฑ์สำนักงาน</t>
  </si>
  <si>
    <t>คสส ครุภัณฑ์สำนักงาน</t>
  </si>
  <si>
    <t>ครุภัณฑ์ยานพาหนะ</t>
  </si>
  <si>
    <t>พักครุภัณฑ์ยานพาหนะ</t>
  </si>
  <si>
    <t>คสส ครุภัณฑ์ยานพาหนะ</t>
  </si>
  <si>
    <t>คุรภัณฑ์ไฟฟ้า&amp;วิทยุ</t>
  </si>
  <si>
    <t>คสส ไฟฟ้า&amp;วิทยุ</t>
  </si>
  <si>
    <t>ครุภัณฑ์โฆษณา</t>
  </si>
  <si>
    <t>พักครุภัณฑ์โฆษณา</t>
  </si>
  <si>
    <t>คสส ครุภัณฑ์โฆษณา</t>
  </si>
  <si>
    <t>ครุภัณฑ์คอมพิวเตอร์</t>
  </si>
  <si>
    <t>พักคอมพิวเตอร์</t>
  </si>
  <si>
    <t>คสส คอมพิวเตอร์</t>
  </si>
  <si>
    <t>ครุภัณฑ์การศึกษา</t>
  </si>
  <si>
    <t>พักครุภัณฑ์การศึกษา</t>
  </si>
  <si>
    <t>คสส ครุภัณฑ์การศึกษา</t>
  </si>
  <si>
    <t>ครุภัณฑ์บ้านครัว</t>
  </si>
  <si>
    <t>พักครุภัณฑ์บ้านครัว</t>
  </si>
  <si>
    <t>คสส ครุภัณฑ์บ้านครัว</t>
  </si>
  <si>
    <t>พักครุภัณฑ์ดนตรี</t>
  </si>
  <si>
    <t>พักครุภัณฑ์อื่น</t>
  </si>
  <si>
    <t>ส/ทพื้นฐาน ไม่ระบุฯ</t>
  </si>
  <si>
    <t>โปรแกรมคอมฯ</t>
  </si>
  <si>
    <t>คสส-โปรแกรมคอมฯ</t>
  </si>
  <si>
    <t>งานระหว่างก่อสร้าง</t>
  </si>
  <si>
    <t>พักงานระหว่างสร้าง</t>
  </si>
  <si>
    <t>จ/น การค้า-ภาครัฐ</t>
  </si>
  <si>
    <t>จ/น การค้า-ภายนอก</t>
  </si>
  <si>
    <t>รับสินค้า / ใบสำคัญ</t>
  </si>
  <si>
    <t>จน.อื่น-หน่วยงานรัฐ</t>
  </si>
  <si>
    <t>ใบสำคัญค้างจ่าย</t>
  </si>
  <si>
    <t>W/H tax-บุคคล(03)</t>
  </si>
  <si>
    <t>W/Htax-ภงด.นิติ(53)</t>
  </si>
  <si>
    <t>เงินรับฝากอื่น</t>
  </si>
  <si>
    <t>เงินประกันอื่น</t>
  </si>
  <si>
    <t>เบิกเกินฯรอนำส่ง</t>
  </si>
  <si>
    <t>งทร.รับฯ-ดำเนินงาน</t>
  </si>
  <si>
    <t>ร/ดสูงต่ำคชจ.สุทธิ</t>
  </si>
  <si>
    <t>ร/ดสูงต่ำคชจ.สะสม</t>
  </si>
  <si>
    <t>ผลสะสมแก้ไขผิดพลาด</t>
  </si>
  <si>
    <t>ทุนของหน่วยงาน</t>
  </si>
  <si>
    <t>ร/ดค่าปรับอื่น</t>
  </si>
  <si>
    <t>ร/ด ดบ.เงินฝาก</t>
  </si>
  <si>
    <t>ร/ดเหลือจ่าย</t>
  </si>
  <si>
    <t>TR-รับงบบุคลากร</t>
  </si>
  <si>
    <t>TR-รับงบลงทุน</t>
  </si>
  <si>
    <t>TR-รับงบดำเนินงาน</t>
  </si>
  <si>
    <t>TR-รับงบอุดหนุน</t>
  </si>
  <si>
    <t>TR-รับงบกลาง</t>
  </si>
  <si>
    <t>TR-สรก.รับเงินนอก</t>
  </si>
  <si>
    <t>T/R-ปรับเงินฝากคลัง</t>
  </si>
  <si>
    <t>รด.ระหว่างกันในกรม</t>
  </si>
  <si>
    <t>ค่าตอบแทนพนง.ราชการ</t>
  </si>
  <si>
    <t>เงินค่าครองชีพ</t>
  </si>
  <si>
    <t>เงินสมทบปปส.-Rel</t>
  </si>
  <si>
    <t>ค่าเช่าบ้าน</t>
  </si>
  <si>
    <t>เงินช่วยการศึกษาบุตร</t>
  </si>
  <si>
    <t>ค่ารักษา-นอก-รพ.รัฐ</t>
  </si>
  <si>
    <t>ค่ารักษา-ใน-เอกชน</t>
  </si>
  <si>
    <t>ค่ารักษาบำนาญนอก-รัฐ</t>
  </si>
  <si>
    <t>รักษาบำนาญ-ใน-เอกชน</t>
  </si>
  <si>
    <t>คชจ.อบรมในประเทศ</t>
  </si>
  <si>
    <t>คชจ.เดินทางภายในปท.</t>
  </si>
  <si>
    <t>ค่าวัสดุ</t>
  </si>
  <si>
    <t>ค่าซ่อมแซม&amp;บำรุงฯ</t>
  </si>
  <si>
    <t>ค่าเชื้อเพลิง</t>
  </si>
  <si>
    <t>ค/จเหมาบริการ-ภายนอก</t>
  </si>
  <si>
    <t>ค่าไฟฟ้า</t>
  </si>
  <si>
    <t>ค่าประปา&amp;น้ำบาดาล</t>
  </si>
  <si>
    <t>ค่าโทรศัพท์</t>
  </si>
  <si>
    <t>ค่าสื่อสาร&amp;โทรคมนาคม</t>
  </si>
  <si>
    <t>ค่าบริการไปรษณีย์</t>
  </si>
  <si>
    <t>คชจ.ในการประชุม</t>
  </si>
  <si>
    <t>คชจผลัดส่งร/ดแผ่นดิน</t>
  </si>
  <si>
    <t>ค่าใช้สอยอื่น ๆ</t>
  </si>
  <si>
    <t>ค่าเสื่อม-อาคารสนง.</t>
  </si>
  <si>
    <t>ค่าเสื่อม-อาคารอื่น</t>
  </si>
  <si>
    <t>ค่าเสื่อม-สิ่งปลูกฯ</t>
  </si>
  <si>
    <t>ค่าเสื่อม-ค.สนง.</t>
  </si>
  <si>
    <t>ค่าเสื่อม-ค.ยานพาหนะ</t>
  </si>
  <si>
    <t>ค่าเสื่อม-ค.โฆษณา</t>
  </si>
  <si>
    <t>ค่าเสื่อม-ค.คอมฯ</t>
  </si>
  <si>
    <t>ค่าเสื่อม-ค.การศึกษา</t>
  </si>
  <si>
    <t>ค่าเสื่อม-ค.ครัว</t>
  </si>
  <si>
    <t>อุดหนุนดนง.-ภาคครัวฯ</t>
  </si>
  <si>
    <t>T/Eเบิกเกินส่งคืน</t>
  </si>
  <si>
    <t>T/E-โอนเงินให้สรก.</t>
  </si>
  <si>
    <t>T/E-โอนร/ดผ/ดให้บก.</t>
  </si>
  <si>
    <t>T/E-ปรับเงินฝากคลัง</t>
  </si>
  <si>
    <t>ค่าใช้จ่ายอื่น</t>
  </si>
  <si>
    <t>ปรับหมวดรายจ่าย</t>
  </si>
  <si>
    <t>ยอดยกมา</t>
  </si>
  <si>
    <t>เดบิต</t>
  </si>
  <si>
    <t>เครดิต</t>
  </si>
  <si>
    <t>รายการ</t>
  </si>
  <si>
    <t>หมายเหตุ</t>
  </si>
  <si>
    <t>ผลต่าง</t>
  </si>
  <si>
    <t>กรม........................................................................................................................................</t>
  </si>
  <si>
    <t>รหัสหน่วยงาน................................................................................</t>
  </si>
  <si>
    <t>กระทรวง.............................................................................................................</t>
  </si>
  <si>
    <t>จำนวนหน่วยเบิกจ่ายภายใต้สังกัด..................................หน่วย</t>
  </si>
  <si>
    <t>ชื่อหน่วยเบิกจ่าย................................................................................................................</t>
  </si>
  <si>
    <t>รหัสหน่วยเบิกจ่าย................................................................................</t>
  </si>
  <si>
    <t>เจ้าหน้าที่ผู้ประสานงาน......................................................................................</t>
  </si>
  <si>
    <t>ตำแหน่ง..................................................</t>
  </si>
  <si>
    <t>โทรศัพท์......................................................................................................................................</t>
  </si>
  <si>
    <t>โทรสาร.................................................................................................</t>
  </si>
  <si>
    <t>E-mail: ……………………………………………………………................……………..</t>
  </si>
  <si>
    <t>ลำดับ</t>
  </si>
  <si>
    <t>ชื่อหน่วยเบิกจ่าย</t>
  </si>
  <si>
    <t>จังหวัด</t>
  </si>
  <si>
    <t>รหัสหน่วยเบิก</t>
  </si>
  <si>
    <t>คะแนนที่หน่วยเบิกจ่ายสามารถดำเนินการตามเกณฑ์การประเมินผลฯได้</t>
  </si>
  <si>
    <t>1.1.1.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</si>
  <si>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</si>
  <si>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</si>
  <si>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</si>
  <si>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</si>
  <si>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</si>
  <si>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</si>
  <si>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</si>
  <si>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</si>
  <si>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</si>
  <si>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1.2.4</t>
  </si>
  <si>
    <t>เรื่องที่ 1</t>
  </si>
  <si>
    <t>เรื่องที่ 2</t>
  </si>
  <si>
    <t>เรื่องที่ 3.1</t>
  </si>
  <si>
    <t>รวม</t>
  </si>
  <si>
    <t>(30)</t>
  </si>
  <si>
    <t>(40)</t>
  </si>
  <si>
    <t>(50)</t>
  </si>
  <si>
    <t>(60)</t>
  </si>
  <si>
    <t>รวมคะแนนที่หน่วยเบิกจ่ายดำเนินการได้</t>
  </si>
  <si>
    <t>คะแนนถัวลี่ยของส่วนราชการระดับกรมที่ดำเนินการได้</t>
  </si>
  <si>
    <t>คะแนนเรื่องที่ 3.2</t>
  </si>
  <si>
    <t>(20)</t>
  </si>
  <si>
    <t>- ส่วนราชการระดับหน่วยเบิกจ่าย กรอกคะแนนผลการประเมินฯ เรื่องที่ 1  เรื่องที่ 3.1 (คะแนนรวมทั้งสิ้น 575 คะแนน) และส่งให้ส่วนราชการต้นสังกัดระดับกรมและสำนักงานคลังจังหวัด</t>
  </si>
  <si>
    <t>คะแนนเรื่องที่ 3.3</t>
  </si>
  <si>
    <t>กรณีที่หน่วยเบิกจ่ายตั้งอยู่ในเขตพื้นที่กรุงเทพมหานครให้ส่งกองบัญชีภาครัฐ กรมบัญชีกลาง ภายในวันที่ 31 ตุลาคม 2561</t>
  </si>
  <si>
    <t>คะแนนเรื่องที่ 3.4</t>
  </si>
  <si>
    <t>- ส่วนราชการระดับกรม กรอกคะแนนผลการประเมินฯ ในภาพรวมระดับกรม เรื่องที่ 1  เรื่องที่ 3.6 (คะแนนรวมทั้งสิ้น 700 คะแนน) ส่งให้กรมบัญชีกลาง ภายในวันที่ 30 พฤศจิกายน 2561</t>
  </si>
  <si>
    <t>คะแนนเรื่องที่ 3.5</t>
  </si>
  <si>
    <t>กรณีส่วนราชการระดับกรมที่มี 1 หน่วยเบิกจ่าย ให้แสดงข้อมูลเพียง 1 หน่วยเบิกจ่าย</t>
  </si>
  <si>
    <t>คะแนนเรื่องที่ 3.6</t>
  </si>
  <si>
    <t>(45)</t>
  </si>
  <si>
    <t>กรณีส่วนราชการระดับกรมที่มีมากกว่า 1 หน่วยเบิกจ่าย ให้คำนวณคะแนนถัวเฉลี่ย ดังนี้</t>
  </si>
  <si>
    <t>รวมคะแนนประเมินผลฯ ระดับกรม</t>
  </si>
  <si>
    <t>(700)</t>
  </si>
  <si>
    <t>(1) คะแนนถัวเฉลี่ยของทุกหน่วยเบิกจ่ายแต่ละเรื่อง</t>
  </si>
  <si>
    <t>=</t>
  </si>
  <si>
    <t>คะแนนที่ทุกหน่วยเบิกจ่ายดำเนินการได้แต่ละเรื่อง</t>
  </si>
  <si>
    <t>ทั้งนี้ ได้ตรวจสอบการปฏิบัติงานแล้ว และขอรับรองว่าผลการปฏิบัติงานด้านบัญชีของหน่วยงานข้างต้นนี้ ถูกต้องตามความเป็นจริง</t>
  </si>
  <si>
    <t>จำนวนหน่วยเบิกจ่ายทั้งหมด</t>
  </si>
  <si>
    <t>(2) คะแนนถัวเฉลี่ยของส่วนราชการระดับกรม</t>
  </si>
  <si>
    <t>ลงชื่อ.............................................................................................</t>
  </si>
  <si>
    <t>รวมคะแนนถัวเฉลี่ยของทุกหน่วยเบิกจ่ายแต่ละเรื่อง</t>
  </si>
  <si>
    <t>(..............................................................................)</t>
  </si>
  <si>
    <t>ตำแหน่ง.....................................................................................</t>
  </si>
  <si>
    <t>เลขที่เอกสาร</t>
  </si>
  <si>
    <t>ประเภทเอกสาร</t>
  </si>
  <si>
    <t>รวมยอดยกมา</t>
  </si>
  <si>
    <t>ยอดรวมเดบิต</t>
  </si>
  <si>
    <t>ยอดรวมเครดิต</t>
  </si>
  <si>
    <t>งบทดลอง</t>
  </si>
  <si>
    <t>PY</t>
  </si>
  <si>
    <t>PA</t>
  </si>
  <si>
    <t>PC</t>
  </si>
  <si>
    <t>รหัสหน่วยงาน A004 สนง.คกก.การศึกษาขั้นพื้นฐาน</t>
  </si>
  <si>
    <t>แบบรายงานการประเมินผลตามเกณฑ์การประเมินผลการปฏิบัติงานด้านบัญชีภาครัฐ ประจำปีงบประมาณ ๒๕๖๓</t>
  </si>
  <si>
    <t>ด้านบัญชีการเงิน เรื่องที่ ๑ ถึงเรื่องที่ ๓</t>
  </si>
  <si>
    <t>แบบ สรก. ๖๓ - ๑</t>
  </si>
  <si>
    <t>หน่วยเบิก ............................................................  ศูนย์ต้นทุน ....................................</t>
  </si>
  <si>
    <t>การจับคู่ประเภทเอกสาร  บัญชีเงินสดในมือ (1101010101)</t>
  </si>
  <si>
    <t>ประจำเดือน ...................................</t>
  </si>
  <si>
    <t>ยอดคงเหลือ
(เดบิต - เครดิต)</t>
  </si>
  <si>
    <t>BD
(บช.01)</t>
  </si>
  <si>
    <t>RA
(นส.01)</t>
  </si>
  <si>
    <t>RB
(นส.01)</t>
  </si>
  <si>
    <t>RC
(นส.01)</t>
  </si>
  <si>
    <t>RE
(บช.01)</t>
  </si>
  <si>
    <t>JR
(บช.01)</t>
  </si>
  <si>
    <t>JZ
(กลับรายการ)</t>
  </si>
  <si>
    <t>PZ
(กลับรายการ)</t>
  </si>
  <si>
    <t>S*
(กลับรายการ)</t>
  </si>
  <si>
    <t>J9
(ปรับปรุง)</t>
  </si>
  <si>
    <t>R6
(นส.02-1)</t>
  </si>
  <si>
    <t>R1
(นส.02-1)</t>
  </si>
  <si>
    <t>R2
(นส.02-1)</t>
  </si>
  <si>
    <t>R3
(นส.02-1)</t>
  </si>
  <si>
    <t>PP
(บช.01)</t>
  </si>
  <si>
    <t>การจับคู่ประเภทเอกสาร  บัญชีเงินฝากธนาคารเพื่อนำส่งคลัง (1101020601)</t>
  </si>
  <si>
    <t>SA
(กลับรายการ)</t>
  </si>
  <si>
    <t>การจับคู่ประเภทเอกสาร  บัญชีลูกหนี้เงินยืมในงบประมาณ (1102010101)</t>
  </si>
  <si>
    <t>K1
(ขบ.02/ขบ.03)</t>
  </si>
  <si>
    <t>GZ
(กลับรายการ)</t>
  </si>
  <si>
    <t>BE
(กลับรายการ)</t>
  </si>
  <si>
    <t>G1
(บช.01)</t>
  </si>
  <si>
    <t>BE
(บช.01)</t>
  </si>
  <si>
    <t>KZ
(กลับรายการ)</t>
  </si>
  <si>
    <t>การจับคู่ประเภทเอกสาร  บัญชีลูกหนี้เงินยืมนอกงบประมาณ (1102010102)</t>
  </si>
  <si>
    <t>JV
(บช.01)</t>
  </si>
  <si>
    <t>การจับคู่ประเภทเอกสาร  บัญชีเงินฝากธนาคารนอกงบประมาณ (1101020604)</t>
  </si>
  <si>
    <t>PM
(ขจ.05)</t>
  </si>
  <si>
    <t>การจับคู่ประเภทเอกสาร  บัญชีเจ้าหนี้การค้า-ภาครัฐ (2101010101)</t>
  </si>
  <si>
    <t>KA
(ขบ.01)</t>
  </si>
  <si>
    <t>KB
(ขบ.01)</t>
  </si>
  <si>
    <t>KC
(ขบ.02)</t>
  </si>
  <si>
    <t>KD
(ขบ.02)</t>
  </si>
  <si>
    <t>KE
(ขบ.02)</t>
  </si>
  <si>
    <t>KF
(ขบ.02)</t>
  </si>
  <si>
    <t>KG
(ขบ.01)</t>
  </si>
  <si>
    <t>KH
(ขบ.03)</t>
  </si>
  <si>
    <t>KI
(ขบ.03)</t>
  </si>
  <si>
    <t>การจับคู่ประเภทเอกสาร  บัญชีเงินฝากธนาคารในงบประมาณ (1101020603)</t>
  </si>
  <si>
    <t>การจับคู่ประเภทเอกสาร  บัญชีเจ้าหนี้การค้า-บุคคลภายนอก (2101010102)</t>
  </si>
  <si>
    <t>การจับคู่ประเภทเอกสาร  บัญชีใบสำคัญค้างจ่าย (2102040102)</t>
  </si>
  <si>
    <t>K0
(ขบ.02/ขบ.03)</t>
  </si>
  <si>
    <t>K2
(ขบ.03)</t>
  </si>
  <si>
    <t>K6
(ขบ.05)</t>
  </si>
  <si>
    <t>K8
(ขบ.02)</t>
  </si>
  <si>
    <t>KL
(ขบ.02)</t>
  </si>
  <si>
    <t>KM
(ขบ.02)</t>
  </si>
  <si>
    <t>KN
(ขบ.03)</t>
  </si>
  <si>
    <t>รายงานงบทดลองหน่วยเบิกจ่ายรายเดือน</t>
  </si>
  <si>
    <t>Page No.     :</t>
  </si>
  <si>
    <t>ZGL_MVT_MONTH_ZZPMT</t>
  </si>
  <si>
    <t>Report date  :</t>
  </si>
  <si>
    <t>08.04.2021</t>
  </si>
  <si>
    <t>A004F28</t>
  </si>
  <si>
    <t>หน่วยเบิกจ่าย 000002000400187 สพป.เขต2 ชุมพร</t>
  </si>
  <si>
    <t>Report Time  :</t>
  </si>
  <si>
    <t xml:space="preserve">        บัญชีแยกประเภท</t>
  </si>
  <si>
    <t xml:space="preserve">         ยอดยกมา</t>
  </si>
  <si>
    <t xml:space="preserve">         เดบิต</t>
  </si>
  <si>
    <t xml:space="preserve">         เครดิต</t>
  </si>
  <si>
    <t xml:space="preserve">         ยอดยกไป</t>
  </si>
  <si>
    <t>เงินฝากคลัง</t>
  </si>
  <si>
    <t>เงินฝากธ.รับจากคลัง</t>
  </si>
  <si>
    <t>ร/ด ค้างรับ-ภายนอก</t>
  </si>
  <si>
    <t>อาคารพักอาศัย</t>
  </si>
  <si>
    <t>พักอาคารพักอาศัย</t>
  </si>
  <si>
    <t>คสส. อาคารพักอาศัย</t>
  </si>
  <si>
    <t>อาคารราชพัสดุ-สนง.</t>
  </si>
  <si>
    <t>พักปลูกสร้างที่ราชฯ</t>
  </si>
  <si>
    <t>สินทรัพย์พื้นฐานอื่น</t>
  </si>
  <si>
    <t>สินทรัพย์ถาวรอื่น</t>
  </si>
  <si>
    <t>จ/น สรก-รับแทนกัน</t>
  </si>
  <si>
    <t>ค้างจ่ายอื่น-ภายนอก</t>
  </si>
  <si>
    <t>รายได้ไม่ใช่ภาษีอื่น</t>
  </si>
  <si>
    <t>TR-รับงบรายจ่ายอื่น</t>
  </si>
  <si>
    <t>รายได้ค่าปรับ</t>
  </si>
  <si>
    <t>ค่าจ้าง</t>
  </si>
  <si>
    <t>เงินสมทบกท.เงินทด</t>
  </si>
  <si>
    <t>เงินช่วยพิเศษ-บ/นตาย</t>
  </si>
  <si>
    <t>ค่าเบี้ยเลี้ยง</t>
  </si>
  <si>
    <t>ค่าที่พัก</t>
  </si>
  <si>
    <t>ค่าธรรมเนียม</t>
  </si>
  <si>
    <t>ค่าเบี้ยประกันภัย</t>
  </si>
  <si>
    <t>ค่าเสื่อม-อาคาร</t>
  </si>
  <si>
    <t>คชจ.อุดหนุน-ภาครัฐ</t>
  </si>
  <si>
    <t>TE-ภายในกรม</t>
  </si>
  <si>
    <t>พักค่าใช้จ่าย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</si>
</sst>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2"/>
      <color theme="1"/>
      <name val="TH SarabunPSK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" fillId="0" borderId="0"/>
  </cellStyleXfs>
  <cellXfs count="91">
    <xf numFmtId="0" fontId="0" fillId="0" borderId="0" xfId="0"/>
    <xf numFmtId="0" fontId="18" fillId="0" borderId="0" xfId="0" applyFont="1"/>
    <xf numFmtId="21" fontId="18" fillId="0" borderId="0" xfId="0" applyNumberFormat="1" applyFont="1"/>
    <xf numFmtId="0" fontId="19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quotePrefix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10" xfId="0" applyFont="1" applyBorder="1"/>
    <xf numFmtId="0" fontId="18" fillId="0" borderId="0" xfId="0" quotePrefix="1" applyFont="1"/>
    <xf numFmtId="0" fontId="18" fillId="0" borderId="21" xfId="0" applyFont="1" applyBorder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" fontId="18" fillId="0" borderId="0" xfId="0" applyNumberFormat="1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/>
    </xf>
    <xf numFmtId="4" fontId="23" fillId="0" borderId="13" xfId="0" applyNumberFormat="1" applyFont="1" applyBorder="1"/>
    <xf numFmtId="0" fontId="23" fillId="0" borderId="0" xfId="0" applyFont="1"/>
    <xf numFmtId="0" fontId="23" fillId="0" borderId="11" xfId="0" applyFont="1" applyBorder="1" applyAlignment="1">
      <alignment horizontal="center"/>
    </xf>
    <xf numFmtId="4" fontId="23" fillId="0" borderId="11" xfId="0" applyNumberFormat="1" applyFont="1" applyBorder="1"/>
    <xf numFmtId="0" fontId="23" fillId="0" borderId="11" xfId="0" applyFont="1" applyBorder="1"/>
    <xf numFmtId="0" fontId="23" fillId="0" borderId="22" xfId="0" applyFont="1" applyBorder="1"/>
    <xf numFmtId="0" fontId="23" fillId="0" borderId="22" xfId="0" applyFont="1" applyBorder="1" applyAlignment="1">
      <alignment horizontal="center"/>
    </xf>
    <xf numFmtId="4" fontId="23" fillId="0" borderId="22" xfId="0" applyNumberFormat="1" applyFont="1" applyBorder="1"/>
    <xf numFmtId="0" fontId="22" fillId="0" borderId="10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/>
    <xf numFmtId="0" fontId="23" fillId="0" borderId="0" xfId="0" applyFont="1" applyBorder="1"/>
    <xf numFmtId="4" fontId="23" fillId="0" borderId="0" xfId="0" applyNumberFormat="1" applyFont="1" applyBorder="1"/>
    <xf numFmtId="4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4" fontId="23" fillId="0" borderId="0" xfId="0" applyNumberFormat="1" applyFont="1"/>
    <xf numFmtId="0" fontId="22" fillId="34" borderId="10" xfId="0" applyFont="1" applyFill="1" applyBorder="1" applyAlignment="1">
      <alignment horizontal="center" vertical="center"/>
    </xf>
    <xf numFmtId="4" fontId="22" fillId="34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 wrapText="1"/>
    </xf>
    <xf numFmtId="4" fontId="23" fillId="35" borderId="23" xfId="0" applyNumberFormat="1" applyFont="1" applyFill="1" applyBorder="1"/>
    <xf numFmtId="4" fontId="23" fillId="35" borderId="11" xfId="0" applyNumberFormat="1" applyFont="1" applyFill="1" applyBorder="1"/>
    <xf numFmtId="4" fontId="23" fillId="35" borderId="12" xfId="0" applyNumberFormat="1" applyFont="1" applyFill="1" applyBorder="1"/>
    <xf numFmtId="4" fontId="22" fillId="35" borderId="21" xfId="0" applyNumberFormat="1" applyFont="1" applyFill="1" applyBorder="1"/>
    <xf numFmtId="0" fontId="22" fillId="33" borderId="21" xfId="0" applyFont="1" applyFill="1" applyBorder="1" applyAlignment="1">
      <alignment horizontal="center"/>
    </xf>
    <xf numFmtId="4" fontId="22" fillId="33" borderId="21" xfId="0" applyNumberFormat="1" applyFont="1" applyFill="1" applyBorder="1"/>
    <xf numFmtId="0" fontId="22" fillId="34" borderId="21" xfId="0" applyFont="1" applyFill="1" applyBorder="1" applyAlignment="1">
      <alignment horizontal="center"/>
    </xf>
    <xf numFmtId="4" fontId="22" fillId="34" borderId="21" xfId="0" applyNumberFormat="1" applyFont="1" applyFill="1" applyBorder="1"/>
    <xf numFmtId="4" fontId="22" fillId="33" borderId="14" xfId="0" applyNumberFormat="1" applyFont="1" applyFill="1" applyBorder="1"/>
    <xf numFmtId="4" fontId="22" fillId="33" borderId="24" xfId="0" applyNumberFormat="1" applyFont="1" applyFill="1" applyBorder="1"/>
    <xf numFmtId="4" fontId="22" fillId="33" borderId="0" xfId="0" applyNumberFormat="1" applyFont="1" applyFill="1" applyBorder="1"/>
    <xf numFmtId="4" fontId="22" fillId="34" borderId="14" xfId="0" applyNumberFormat="1" applyFont="1" applyFill="1" applyBorder="1"/>
    <xf numFmtId="4" fontId="22" fillId="34" borderId="24" xfId="0" applyNumberFormat="1" applyFont="1" applyFill="1" applyBorder="1"/>
    <xf numFmtId="4" fontId="22" fillId="34" borderId="0" xfId="0" applyNumberFormat="1" applyFont="1" applyFill="1" applyBorder="1"/>
    <xf numFmtId="4" fontId="22" fillId="35" borderId="25" xfId="0" applyNumberFormat="1" applyFont="1" applyFill="1" applyBorder="1"/>
    <xf numFmtId="0" fontId="18" fillId="0" borderId="0" xfId="0" applyFont="1" applyAlignment="1">
      <alignment horizontal="center"/>
    </xf>
    <xf numFmtId="4" fontId="24" fillId="33" borderId="10" xfId="0" applyNumberFormat="1" applyFont="1" applyFill="1" applyBorder="1" applyAlignment="1">
      <alignment horizontal="center" vertical="center" wrapText="1"/>
    </xf>
    <xf numFmtId="4" fontId="22" fillId="33" borderId="0" xfId="0" applyNumberFormat="1" applyFont="1" applyFill="1" applyBorder="1" applyAlignment="1">
      <alignment horizontal="right"/>
    </xf>
    <xf numFmtId="4" fontId="24" fillId="34" borderId="10" xfId="0" applyNumberFormat="1" applyFont="1" applyFill="1" applyBorder="1" applyAlignment="1">
      <alignment horizontal="center" vertical="center" wrapText="1"/>
    </xf>
    <xf numFmtId="4" fontId="22" fillId="34" borderId="0" xfId="0" applyNumberFormat="1" applyFont="1" applyFill="1" applyBorder="1" applyAlignment="1">
      <alignment horizontal="right"/>
    </xf>
    <xf numFmtId="0" fontId="25" fillId="0" borderId="11" xfId="0" applyFont="1" applyBorder="1" applyAlignment="1">
      <alignment horizontal="center"/>
    </xf>
    <xf numFmtId="0" fontId="23" fillId="0" borderId="13" xfId="0" applyFont="1" applyBorder="1"/>
    <xf numFmtId="0" fontId="24" fillId="33" borderId="10" xfId="0" applyFont="1" applyFill="1" applyBorder="1" applyAlignment="1">
      <alignment horizontal="center" vertical="center"/>
    </xf>
    <xf numFmtId="0" fontId="22" fillId="33" borderId="21" xfId="0" applyFont="1" applyFill="1" applyBorder="1"/>
    <xf numFmtId="0" fontId="22" fillId="0" borderId="11" xfId="0" applyFont="1" applyBorder="1" applyAlignment="1">
      <alignment horizontal="center"/>
    </xf>
    <xf numFmtId="4" fontId="22" fillId="0" borderId="11" xfId="0" applyNumberFormat="1" applyFont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22" fillId="36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/>
    </xf>
  </cellXfs>
  <cellStyles count="46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Comma 2" xfId="43" xr:uid="{00000000-0005-0000-0000-00001C000000}"/>
    <cellStyle name="Normal 2" xfId="42" xr:uid="{00000000-0005-0000-0000-000027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2" xfId="45" xr:uid="{05A34518-E27A-4191-8CA7-DBDB1E2845D3}"/>
    <cellStyle name="ปกติ 3" xfId="44" xr:uid="{F472E206-E6F9-4AED-AFA9-0CC52F02F9A8}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view="pageBreakPreview" zoomScaleNormal="100" zoomScaleSheetLayoutView="100" workbookViewId="0">
      <selection activeCell="H22" sqref="H22"/>
    </sheetView>
  </sheetViews>
  <sheetFormatPr defaultColWidth="9.125" defaultRowHeight="24" x14ac:dyDescent="0.55000000000000004"/>
  <cols>
    <col min="1" max="1" width="8.125" style="1" customWidth="1"/>
    <col min="2" max="2" width="22.625" style="1" customWidth="1"/>
    <col min="3" max="3" width="8.875" style="1" bestFit="1" customWidth="1"/>
    <col min="4" max="4" width="15" style="1" customWidth="1"/>
    <col min="5" max="20" width="9.125" style="1"/>
    <col min="21" max="21" width="10.125" style="1" customWidth="1"/>
    <col min="22" max="16384" width="9.125" style="1"/>
  </cols>
  <sheetData>
    <row r="1" spans="1:21" x14ac:dyDescent="0.55000000000000004">
      <c r="U1" s="6" t="s">
        <v>190</v>
      </c>
    </row>
    <row r="2" spans="1:21" s="3" customFormat="1" x14ac:dyDescent="0.55000000000000004">
      <c r="A2" s="72" t="s">
        <v>188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s="3" customFormat="1" x14ac:dyDescent="0.55000000000000004">
      <c r="A3" s="72" t="s">
        <v>189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x14ac:dyDescent="0.55000000000000004">
      <c r="A4" s="1" t="s">
        <v>117</v>
      </c>
      <c r="F4" s="1" t="s">
        <v>118</v>
      </c>
      <c r="K4" s="1" t="s">
        <v>119</v>
      </c>
      <c r="Q4" s="1" t="s">
        <v>120</v>
      </c>
    </row>
    <row r="5" spans="1:21" x14ac:dyDescent="0.55000000000000004">
      <c r="A5" s="1" t="s">
        <v>121</v>
      </c>
      <c r="F5" s="1" t="s">
        <v>122</v>
      </c>
      <c r="K5" s="1" t="s">
        <v>123</v>
      </c>
      <c r="Q5" s="1" t="s">
        <v>124</v>
      </c>
    </row>
    <row r="6" spans="1:21" x14ac:dyDescent="0.55000000000000004">
      <c r="A6" s="1" t="s">
        <v>125</v>
      </c>
      <c r="F6" s="1" t="s">
        <v>126</v>
      </c>
      <c r="K6" s="1" t="s">
        <v>127</v>
      </c>
    </row>
    <row r="7" spans="1:21" s="7" customFormat="1" x14ac:dyDescent="0.2">
      <c r="A7" s="73" t="s">
        <v>128</v>
      </c>
      <c r="B7" s="73" t="s">
        <v>129</v>
      </c>
      <c r="C7" s="73" t="s">
        <v>130</v>
      </c>
      <c r="D7" s="73" t="s">
        <v>131</v>
      </c>
      <c r="E7" s="76" t="s">
        <v>132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s="7" customFormat="1" x14ac:dyDescent="0.2">
      <c r="A8" s="74"/>
      <c r="B8" s="74"/>
      <c r="C8" s="74"/>
      <c r="D8" s="74"/>
      <c r="E8" s="8" t="s">
        <v>133</v>
      </c>
      <c r="F8" s="8" t="s">
        <v>134</v>
      </c>
      <c r="G8" s="8" t="s">
        <v>135</v>
      </c>
      <c r="H8" s="8" t="s">
        <v>136</v>
      </c>
      <c r="I8" s="8" t="s">
        <v>137</v>
      </c>
      <c r="J8" s="8" t="s">
        <v>138</v>
      </c>
      <c r="K8" s="8" t="s">
        <v>139</v>
      </c>
      <c r="L8" s="8" t="s">
        <v>140</v>
      </c>
      <c r="M8" s="8" t="s">
        <v>141</v>
      </c>
      <c r="N8" s="8" t="s">
        <v>142</v>
      </c>
      <c r="O8" s="8" t="s">
        <v>143</v>
      </c>
      <c r="P8" s="8" t="s">
        <v>144</v>
      </c>
      <c r="Q8" s="8">
        <v>2.1</v>
      </c>
      <c r="R8" s="8">
        <v>2.2000000000000002</v>
      </c>
      <c r="S8" s="8" t="s">
        <v>145</v>
      </c>
      <c r="T8" s="8" t="s">
        <v>146</v>
      </c>
      <c r="U8" s="8" t="s">
        <v>147</v>
      </c>
    </row>
    <row r="9" spans="1:21" s="7" customFormat="1" x14ac:dyDescent="0.2">
      <c r="A9" s="75"/>
      <c r="B9" s="75"/>
      <c r="C9" s="75"/>
      <c r="D9" s="75"/>
      <c r="E9" s="9" t="s">
        <v>148</v>
      </c>
      <c r="F9" s="9" t="s">
        <v>149</v>
      </c>
      <c r="G9" s="9" t="s">
        <v>150</v>
      </c>
      <c r="H9" s="9" t="s">
        <v>149</v>
      </c>
      <c r="I9" s="9" t="s">
        <v>149</v>
      </c>
      <c r="J9" s="9" t="s">
        <v>151</v>
      </c>
      <c r="K9" s="9" t="s">
        <v>148</v>
      </c>
      <c r="L9" s="9" t="s">
        <v>148</v>
      </c>
      <c r="M9" s="9" t="s">
        <v>148</v>
      </c>
      <c r="N9" s="9" t="s">
        <v>148</v>
      </c>
      <c r="O9" s="9" t="s">
        <v>148</v>
      </c>
      <c r="P9" s="9" t="s">
        <v>148</v>
      </c>
      <c r="Q9" s="9" t="s">
        <v>148</v>
      </c>
      <c r="R9" s="9" t="s">
        <v>148</v>
      </c>
      <c r="S9" s="9" t="s">
        <v>148</v>
      </c>
      <c r="T9" s="9" t="s">
        <v>148</v>
      </c>
      <c r="U9" s="10"/>
    </row>
    <row r="10" spans="1:21" s="4" customFormat="1" x14ac:dyDescent="0.55000000000000004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4" customFormat="1" x14ac:dyDescent="0.55000000000000004">
      <c r="A11" s="77" t="s">
        <v>152</v>
      </c>
      <c r="B11" s="78"/>
      <c r="C11" s="78"/>
      <c r="D11" s="7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4" customFormat="1" x14ac:dyDescent="0.55000000000000004">
      <c r="A12" s="77" t="s">
        <v>153</v>
      </c>
      <c r="B12" s="78"/>
      <c r="C12" s="78"/>
      <c r="D12" s="7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x14ac:dyDescent="0.55000000000000004">
      <c r="Q13" s="1" t="s">
        <v>154</v>
      </c>
      <c r="T13" s="13" t="s">
        <v>155</v>
      </c>
      <c r="U13" s="14"/>
    </row>
    <row r="14" spans="1:21" x14ac:dyDescent="0.55000000000000004">
      <c r="A14" s="1" t="s">
        <v>115</v>
      </c>
      <c r="B14" s="15" t="s">
        <v>156</v>
      </c>
      <c r="Q14" s="1" t="s">
        <v>157</v>
      </c>
      <c r="T14" s="13" t="s">
        <v>155</v>
      </c>
      <c r="U14" s="14"/>
    </row>
    <row r="15" spans="1:21" x14ac:dyDescent="0.55000000000000004">
      <c r="B15" s="1" t="s">
        <v>158</v>
      </c>
      <c r="Q15" s="1" t="s">
        <v>159</v>
      </c>
      <c r="T15" s="13" t="s">
        <v>155</v>
      </c>
      <c r="U15" s="14"/>
    </row>
    <row r="16" spans="1:21" x14ac:dyDescent="0.55000000000000004">
      <c r="B16" s="15" t="s">
        <v>160</v>
      </c>
      <c r="Q16" s="1" t="s">
        <v>161</v>
      </c>
      <c r="T16" s="13" t="s">
        <v>155</v>
      </c>
      <c r="U16" s="14"/>
    </row>
    <row r="17" spans="2:21" x14ac:dyDescent="0.55000000000000004">
      <c r="B17" s="1" t="s">
        <v>162</v>
      </c>
      <c r="Q17" s="1" t="s">
        <v>163</v>
      </c>
      <c r="T17" s="13" t="s">
        <v>164</v>
      </c>
      <c r="U17" s="14"/>
    </row>
    <row r="18" spans="2:21" ht="24.75" thickBot="1" x14ac:dyDescent="0.6">
      <c r="B18" s="1" t="s">
        <v>165</v>
      </c>
      <c r="Q18" s="1" t="s">
        <v>166</v>
      </c>
      <c r="T18" s="13" t="s">
        <v>167</v>
      </c>
      <c r="U18" s="16"/>
    </row>
    <row r="19" spans="2:21" ht="24.75" thickTop="1" x14ac:dyDescent="0.55000000000000004">
      <c r="B19" s="1" t="s">
        <v>168</v>
      </c>
    </row>
    <row r="20" spans="2:21" x14ac:dyDescent="0.55000000000000004">
      <c r="C20" s="1" t="s">
        <v>169</v>
      </c>
      <c r="D20" s="80" t="s">
        <v>170</v>
      </c>
      <c r="E20" s="80"/>
      <c r="F20" s="80"/>
      <c r="G20" s="80"/>
      <c r="K20" s="1" t="s">
        <v>171</v>
      </c>
    </row>
    <row r="21" spans="2:21" x14ac:dyDescent="0.55000000000000004">
      <c r="D21" s="81" t="s">
        <v>172</v>
      </c>
      <c r="E21" s="81"/>
      <c r="F21" s="81"/>
      <c r="G21" s="81"/>
      <c r="J21" s="17"/>
    </row>
    <row r="22" spans="2:21" x14ac:dyDescent="0.55000000000000004">
      <c r="B22" s="1" t="s">
        <v>173</v>
      </c>
      <c r="O22" s="1" t="s">
        <v>174</v>
      </c>
    </row>
    <row r="23" spans="2:21" x14ac:dyDescent="0.55000000000000004">
      <c r="C23" s="1" t="s">
        <v>169</v>
      </c>
      <c r="D23" s="71" t="s">
        <v>175</v>
      </c>
      <c r="E23" s="71"/>
      <c r="F23" s="71"/>
      <c r="G23" s="71"/>
      <c r="O23" s="71" t="s">
        <v>176</v>
      </c>
      <c r="P23" s="71"/>
      <c r="Q23" s="71"/>
      <c r="R23" s="71"/>
      <c r="S23" s="71"/>
    </row>
    <row r="24" spans="2:21" x14ac:dyDescent="0.55000000000000004">
      <c r="O24" s="5" t="s">
        <v>177</v>
      </c>
    </row>
  </sheetData>
  <mergeCells count="13">
    <mergeCell ref="O23:S23"/>
    <mergeCell ref="A2:U2"/>
    <mergeCell ref="A3:U3"/>
    <mergeCell ref="A7:A9"/>
    <mergeCell ref="B7:B9"/>
    <mergeCell ref="C7:C9"/>
    <mergeCell ref="D7:D9"/>
    <mergeCell ref="E7:U7"/>
    <mergeCell ref="A11:D11"/>
    <mergeCell ref="A12:D12"/>
    <mergeCell ref="D20:G20"/>
    <mergeCell ref="D21:G21"/>
    <mergeCell ref="D23:G2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&amp;C&amp;"TH SarabunIT๙,Bold"&amp;16- &amp;P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34"/>
  <sheetViews>
    <sheetView view="pageLayout" zoomScale="80" zoomScaleNormal="70" zoomScalePageLayoutView="80" workbookViewId="0">
      <selection activeCell="F21" sqref="F21"/>
    </sheetView>
  </sheetViews>
  <sheetFormatPr defaultColWidth="9.125" defaultRowHeight="24" x14ac:dyDescent="0.55000000000000004"/>
  <cols>
    <col min="1" max="1" width="11.75" style="1" customWidth="1"/>
    <col min="2" max="2" width="13.625" style="60" customWidth="1"/>
    <col min="3" max="3" width="12.375" style="19" customWidth="1"/>
    <col min="4" max="5" width="9" style="19" customWidth="1"/>
    <col min="6" max="6" width="12.25" style="19" customWidth="1"/>
    <col min="7" max="7" width="12.125" style="19" customWidth="1"/>
    <col min="8" max="8" width="13.375" style="60" customWidth="1"/>
    <col min="9" max="9" width="12.75" style="19" customWidth="1"/>
    <col min="10" max="17" width="9.25" style="19" customWidth="1"/>
    <col min="18" max="18" width="12.625" style="19" customWidth="1"/>
    <col min="19" max="19" width="12.25" style="19" customWidth="1"/>
    <col min="20" max="20" width="13.875" style="1" customWidth="1"/>
    <col min="21" max="16384" width="9.125" style="1"/>
  </cols>
  <sheetData>
    <row r="1" spans="1:20" s="3" customFormat="1" x14ac:dyDescent="0.55000000000000004">
      <c r="A1" s="72" t="s">
        <v>191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3" customFormat="1" x14ac:dyDescent="0.55000000000000004">
      <c r="A2" s="72" t="s">
        <v>223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s="3" customFormat="1" x14ac:dyDescent="0.55000000000000004">
      <c r="A3" s="72" t="s">
        <v>193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ht="11.25" customHeight="1" x14ac:dyDescent="0.55000000000000004"/>
    <row r="5" spans="1:20" s="20" customFormat="1" ht="21.75" x14ac:dyDescent="0.5">
      <c r="A5" s="90" t="s">
        <v>114</v>
      </c>
      <c r="B5" s="83" t="s">
        <v>112</v>
      </c>
      <c r="C5" s="83"/>
      <c r="D5" s="83"/>
      <c r="E5" s="83"/>
      <c r="F5" s="83"/>
      <c r="G5" s="83"/>
      <c r="H5" s="84" t="s">
        <v>113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7" t="s">
        <v>194</v>
      </c>
    </row>
    <row r="6" spans="1:20" s="20" customFormat="1" ht="21.75" x14ac:dyDescent="0.5">
      <c r="A6" s="90"/>
      <c r="B6" s="83" t="s">
        <v>179</v>
      </c>
      <c r="C6" s="83"/>
      <c r="D6" s="83"/>
      <c r="E6" s="83"/>
      <c r="F6" s="83"/>
      <c r="G6" s="83"/>
      <c r="H6" s="84" t="s">
        <v>179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  <c r="T6" s="88"/>
    </row>
    <row r="7" spans="1:20" s="21" customFormat="1" ht="43.5" customHeight="1" x14ac:dyDescent="0.2">
      <c r="A7" s="90"/>
      <c r="B7" s="41" t="s">
        <v>178</v>
      </c>
      <c r="C7" s="42" t="s">
        <v>185</v>
      </c>
      <c r="D7" s="42" t="s">
        <v>186</v>
      </c>
      <c r="E7" s="42" t="s">
        <v>222</v>
      </c>
      <c r="F7" s="42" t="s">
        <v>218</v>
      </c>
      <c r="G7" s="42" t="s">
        <v>204</v>
      </c>
      <c r="H7" s="43" t="s">
        <v>178</v>
      </c>
      <c r="I7" s="44" t="s">
        <v>224</v>
      </c>
      <c r="J7" s="44" t="s">
        <v>225</v>
      </c>
      <c r="K7" s="44" t="s">
        <v>226</v>
      </c>
      <c r="L7" s="44" t="s">
        <v>227</v>
      </c>
      <c r="M7" s="44" t="s">
        <v>228</v>
      </c>
      <c r="N7" s="44" t="s">
        <v>229</v>
      </c>
      <c r="O7" s="44" t="s">
        <v>230</v>
      </c>
      <c r="P7" s="44" t="s">
        <v>231</v>
      </c>
      <c r="Q7" s="44" t="s">
        <v>232</v>
      </c>
      <c r="R7" s="44" t="s">
        <v>202</v>
      </c>
      <c r="S7" s="44" t="s">
        <v>204</v>
      </c>
      <c r="T7" s="89"/>
    </row>
    <row r="8" spans="1:20" s="24" customFormat="1" ht="21.75" x14ac:dyDescent="0.5">
      <c r="A8" s="22" t="s">
        <v>111</v>
      </c>
      <c r="B8" s="22"/>
      <c r="C8" s="23"/>
      <c r="D8" s="23"/>
      <c r="E8" s="23"/>
      <c r="F8" s="23"/>
      <c r="G8" s="23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46">
        <f>SUM(C8:G8)-SUM(I8:S8)</f>
        <v>0</v>
      </c>
    </row>
    <row r="9" spans="1:20" s="24" customFormat="1" ht="21.75" x14ac:dyDescent="0.5">
      <c r="A9" s="25" t="s">
        <v>111</v>
      </c>
      <c r="B9" s="25"/>
      <c r="C9" s="26"/>
      <c r="D9" s="26"/>
      <c r="E9" s="26"/>
      <c r="F9" s="26"/>
      <c r="G9" s="26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46">
        <f t="shared" ref="T9:T29" si="0">SUM(C9:G9)-SUM(I9:S9)</f>
        <v>0</v>
      </c>
    </row>
    <row r="10" spans="1:20" s="24" customFormat="1" ht="21.75" x14ac:dyDescent="0.5">
      <c r="A10" s="25" t="s">
        <v>111</v>
      </c>
      <c r="B10" s="29"/>
      <c r="C10" s="30"/>
      <c r="D10" s="30"/>
      <c r="E10" s="30"/>
      <c r="F10" s="30"/>
      <c r="G10" s="30"/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46">
        <f>SUM(C10:G10)-SUM(I10:S10)</f>
        <v>0</v>
      </c>
    </row>
    <row r="11" spans="1:20" s="24" customFormat="1" ht="22.5" thickBot="1" x14ac:dyDescent="0.55000000000000004">
      <c r="A11" s="27"/>
      <c r="B11" s="69"/>
      <c r="C11" s="70"/>
      <c r="D11" s="70"/>
      <c r="E11" s="70"/>
      <c r="F11" s="70"/>
      <c r="G11" s="70"/>
      <c r="H11" s="49" t="s">
        <v>180</v>
      </c>
      <c r="I11" s="50">
        <f t="shared" ref="I11:S11" si="1">SUM(I8:I10)</f>
        <v>0</v>
      </c>
      <c r="J11" s="50">
        <f t="shared" si="1"/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0</v>
      </c>
      <c r="O11" s="50">
        <f t="shared" si="1"/>
        <v>0</v>
      </c>
      <c r="P11" s="50">
        <f t="shared" si="1"/>
        <v>0</v>
      </c>
      <c r="Q11" s="50">
        <f t="shared" si="1"/>
        <v>0</v>
      </c>
      <c r="R11" s="50">
        <f t="shared" si="1"/>
        <v>0</v>
      </c>
      <c r="S11" s="50">
        <f t="shared" si="1"/>
        <v>0</v>
      </c>
      <c r="T11" s="26"/>
    </row>
    <row r="12" spans="1:20" s="24" customFormat="1" ht="22.5" thickTop="1" x14ac:dyDescent="0.5">
      <c r="A12" s="27"/>
      <c r="B12" s="22"/>
      <c r="C12" s="23"/>
      <c r="D12" s="23"/>
      <c r="E12" s="23"/>
      <c r="F12" s="23"/>
      <c r="G12" s="23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46">
        <f t="shared" si="0"/>
        <v>0</v>
      </c>
    </row>
    <row r="13" spans="1:20" s="24" customFormat="1" ht="21.75" x14ac:dyDescent="0.5">
      <c r="A13" s="27"/>
      <c r="B13" s="25"/>
      <c r="C13" s="26"/>
      <c r="D13" s="26"/>
      <c r="E13" s="26"/>
      <c r="F13" s="26"/>
      <c r="G13" s="26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46">
        <f t="shared" si="0"/>
        <v>0</v>
      </c>
    </row>
    <row r="14" spans="1:20" s="24" customFormat="1" ht="21.75" x14ac:dyDescent="0.5">
      <c r="A14" s="27"/>
      <c r="B14" s="25"/>
      <c r="C14" s="26"/>
      <c r="D14" s="26"/>
      <c r="E14" s="26"/>
      <c r="F14" s="26"/>
      <c r="G14" s="26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46">
        <f t="shared" si="0"/>
        <v>0</v>
      </c>
    </row>
    <row r="15" spans="1:20" s="24" customFormat="1" ht="21.75" x14ac:dyDescent="0.5">
      <c r="A15" s="27"/>
      <c r="B15" s="25"/>
      <c r="C15" s="26"/>
      <c r="D15" s="26"/>
      <c r="E15" s="26"/>
      <c r="F15" s="26"/>
      <c r="G15" s="26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46">
        <f t="shared" si="0"/>
        <v>0</v>
      </c>
    </row>
    <row r="16" spans="1:20" s="24" customFormat="1" ht="21.75" x14ac:dyDescent="0.5">
      <c r="A16" s="27"/>
      <c r="B16" s="25"/>
      <c r="C16" s="26"/>
      <c r="D16" s="26"/>
      <c r="E16" s="26"/>
      <c r="F16" s="26"/>
      <c r="G16" s="26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46">
        <f t="shared" si="0"/>
        <v>0</v>
      </c>
    </row>
    <row r="17" spans="1:20" s="24" customFormat="1" ht="21.75" x14ac:dyDescent="0.5">
      <c r="A17" s="27"/>
      <c r="B17" s="25"/>
      <c r="C17" s="26"/>
      <c r="D17" s="26"/>
      <c r="E17" s="26"/>
      <c r="F17" s="26"/>
      <c r="G17" s="26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46">
        <f t="shared" si="0"/>
        <v>0</v>
      </c>
    </row>
    <row r="18" spans="1:20" s="24" customFormat="1" ht="21.75" x14ac:dyDescent="0.5">
      <c r="A18" s="27"/>
      <c r="B18" s="25"/>
      <c r="C18" s="26"/>
      <c r="D18" s="26"/>
      <c r="E18" s="26"/>
      <c r="F18" s="26"/>
      <c r="G18" s="26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46">
        <f t="shared" si="0"/>
        <v>0</v>
      </c>
    </row>
    <row r="19" spans="1:20" s="24" customFormat="1" ht="21.75" x14ac:dyDescent="0.5">
      <c r="A19" s="27"/>
      <c r="B19" s="25"/>
      <c r="C19" s="26"/>
      <c r="D19" s="26"/>
      <c r="E19" s="26"/>
      <c r="F19" s="26"/>
      <c r="G19" s="26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46">
        <f t="shared" si="0"/>
        <v>0</v>
      </c>
    </row>
    <row r="20" spans="1:20" s="24" customFormat="1" ht="21.75" x14ac:dyDescent="0.5">
      <c r="A20" s="27"/>
      <c r="B20" s="25"/>
      <c r="C20" s="26"/>
      <c r="D20" s="26"/>
      <c r="E20" s="26"/>
      <c r="F20" s="26"/>
      <c r="G20" s="26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46">
        <f t="shared" si="0"/>
        <v>0</v>
      </c>
    </row>
    <row r="21" spans="1:20" s="24" customFormat="1" ht="21.75" x14ac:dyDescent="0.5">
      <c r="A21" s="27"/>
      <c r="B21" s="25"/>
      <c r="C21" s="26"/>
      <c r="D21" s="26"/>
      <c r="E21" s="26"/>
      <c r="F21" s="26"/>
      <c r="G21" s="26"/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46">
        <f t="shared" si="0"/>
        <v>0</v>
      </c>
    </row>
    <row r="22" spans="1:20" s="24" customFormat="1" ht="21.75" x14ac:dyDescent="0.5">
      <c r="A22" s="27"/>
      <c r="B22" s="25"/>
      <c r="C22" s="26"/>
      <c r="D22" s="26"/>
      <c r="E22" s="26"/>
      <c r="F22" s="26"/>
      <c r="G22" s="26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46">
        <f t="shared" si="0"/>
        <v>0</v>
      </c>
    </row>
    <row r="23" spans="1:20" s="24" customFormat="1" ht="21.75" x14ac:dyDescent="0.5">
      <c r="A23" s="27"/>
      <c r="B23" s="25"/>
      <c r="C23" s="26"/>
      <c r="D23" s="26"/>
      <c r="E23" s="26"/>
      <c r="F23" s="26"/>
      <c r="G23" s="26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46">
        <f t="shared" si="0"/>
        <v>0</v>
      </c>
    </row>
    <row r="24" spans="1:20" s="24" customFormat="1" ht="21.75" x14ac:dyDescent="0.5">
      <c r="A24" s="27"/>
      <c r="B24" s="25"/>
      <c r="C24" s="26"/>
      <c r="D24" s="26"/>
      <c r="E24" s="26"/>
      <c r="F24" s="26"/>
      <c r="G24" s="26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46">
        <f t="shared" si="0"/>
        <v>0</v>
      </c>
    </row>
    <row r="25" spans="1:20" s="24" customFormat="1" ht="21.75" x14ac:dyDescent="0.5">
      <c r="A25" s="27"/>
      <c r="B25" s="25"/>
      <c r="C25" s="26"/>
      <c r="D25" s="26"/>
      <c r="E25" s="26"/>
      <c r="F25" s="26"/>
      <c r="G25" s="26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46">
        <f t="shared" si="0"/>
        <v>0</v>
      </c>
    </row>
    <row r="26" spans="1:20" s="24" customFormat="1" ht="21.75" x14ac:dyDescent="0.5">
      <c r="A26" s="27"/>
      <c r="B26" s="25"/>
      <c r="C26" s="26"/>
      <c r="D26" s="26"/>
      <c r="E26" s="26"/>
      <c r="F26" s="26"/>
      <c r="G26" s="26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46">
        <f t="shared" si="0"/>
        <v>0</v>
      </c>
    </row>
    <row r="27" spans="1:20" s="24" customFormat="1" ht="21.75" x14ac:dyDescent="0.5">
      <c r="A27" s="27"/>
      <c r="B27" s="25"/>
      <c r="C27" s="26"/>
      <c r="D27" s="26"/>
      <c r="E27" s="26"/>
      <c r="F27" s="26"/>
      <c r="G27" s="26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46">
        <f t="shared" si="0"/>
        <v>0</v>
      </c>
    </row>
    <row r="28" spans="1:20" s="24" customFormat="1" ht="21.75" x14ac:dyDescent="0.5">
      <c r="A28" s="27"/>
      <c r="B28" s="25"/>
      <c r="C28" s="26"/>
      <c r="D28" s="26"/>
      <c r="E28" s="26"/>
      <c r="F28" s="26"/>
      <c r="G28" s="26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46">
        <f t="shared" si="0"/>
        <v>0</v>
      </c>
    </row>
    <row r="29" spans="1:20" s="24" customFormat="1" ht="21.75" x14ac:dyDescent="0.5">
      <c r="A29" s="28"/>
      <c r="B29" s="29"/>
      <c r="C29" s="30"/>
      <c r="D29" s="30"/>
      <c r="E29" s="30"/>
      <c r="F29" s="30"/>
      <c r="G29" s="30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46">
        <f t="shared" si="0"/>
        <v>0</v>
      </c>
    </row>
    <row r="30" spans="1:20" s="20" customFormat="1" ht="22.5" thickBot="1" x14ac:dyDescent="0.55000000000000004">
      <c r="A30" s="31"/>
      <c r="B30" s="51" t="s">
        <v>147</v>
      </c>
      <c r="C30" s="52">
        <f>SUM(C8:C29)</f>
        <v>0</v>
      </c>
      <c r="D30" s="52">
        <f>SUM(D8:D29)</f>
        <v>0</v>
      </c>
      <c r="E30" s="52">
        <f>SUM(E8:E29)</f>
        <v>0</v>
      </c>
      <c r="F30" s="52">
        <f>SUM(F8:F29)</f>
        <v>0</v>
      </c>
      <c r="G30" s="52">
        <f>SUM(G8:G29)</f>
        <v>0</v>
      </c>
      <c r="H30" s="49"/>
      <c r="I30" s="50">
        <f>SUM(I12:I29)</f>
        <v>0</v>
      </c>
      <c r="J30" s="50">
        <f t="shared" ref="J30:Q30" si="2">SUM(J12:J29)</f>
        <v>0</v>
      </c>
      <c r="K30" s="50">
        <f t="shared" si="2"/>
        <v>0</v>
      </c>
      <c r="L30" s="50">
        <f t="shared" si="2"/>
        <v>0</v>
      </c>
      <c r="M30" s="50">
        <f t="shared" si="2"/>
        <v>0</v>
      </c>
      <c r="N30" s="50">
        <f t="shared" si="2"/>
        <v>0</v>
      </c>
      <c r="O30" s="50">
        <f t="shared" si="2"/>
        <v>0</v>
      </c>
      <c r="P30" s="50">
        <f t="shared" si="2"/>
        <v>0</v>
      </c>
      <c r="Q30" s="50">
        <f t="shared" si="2"/>
        <v>0</v>
      </c>
      <c r="R30" s="50">
        <f>SUM(R12:R29)</f>
        <v>0</v>
      </c>
      <c r="S30" s="50">
        <f>SUM(S12:S29)</f>
        <v>0</v>
      </c>
      <c r="T30" s="48">
        <f>SUM(T8:T29)</f>
        <v>0</v>
      </c>
    </row>
    <row r="31" spans="1:20" s="32" customFormat="1" ht="22.5" thickTop="1" x14ac:dyDescent="0.5">
      <c r="B31" s="33"/>
      <c r="C31" s="34"/>
      <c r="D31" s="34"/>
      <c r="E31" s="34"/>
      <c r="F31" s="34"/>
      <c r="G31" s="34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 s="24" customFormat="1" ht="21.75" x14ac:dyDescent="0.5">
      <c r="A32" s="35"/>
      <c r="B32" s="33"/>
      <c r="C32" s="36"/>
      <c r="D32" s="36"/>
      <c r="E32" s="36"/>
      <c r="F32" s="64" t="s">
        <v>181</v>
      </c>
      <c r="G32" s="56">
        <f>SUM(C30:G30)</f>
        <v>0</v>
      </c>
      <c r="H32" s="38"/>
      <c r="I32" s="36"/>
      <c r="J32" s="36"/>
      <c r="K32" s="36"/>
      <c r="L32" s="36"/>
      <c r="M32" s="36"/>
      <c r="N32" s="36"/>
      <c r="O32" s="36"/>
      <c r="P32" s="37"/>
      <c r="Q32" s="37"/>
      <c r="R32" s="62" t="s">
        <v>182</v>
      </c>
      <c r="S32" s="53">
        <f>SUM(I30:S30)</f>
        <v>0</v>
      </c>
      <c r="T32" s="32"/>
    </row>
    <row r="33" spans="1:20" s="24" customFormat="1" ht="22.5" thickBot="1" x14ac:dyDescent="0.55000000000000004">
      <c r="A33" s="35"/>
      <c r="B33" s="38"/>
      <c r="C33" s="36"/>
      <c r="D33" s="36"/>
      <c r="E33" s="36"/>
      <c r="F33" s="64" t="s">
        <v>183</v>
      </c>
      <c r="G33" s="57">
        <v>0</v>
      </c>
      <c r="H33" s="38"/>
      <c r="I33" s="36"/>
      <c r="J33" s="36"/>
      <c r="K33" s="36"/>
      <c r="L33" s="36"/>
      <c r="M33" s="36"/>
      <c r="N33" s="36"/>
      <c r="O33" s="36"/>
      <c r="P33" s="37"/>
      <c r="Q33" s="37"/>
      <c r="R33" s="62" t="s">
        <v>183</v>
      </c>
      <c r="S33" s="54">
        <v>0</v>
      </c>
      <c r="T33" s="59">
        <f>-SUM(I11:S11)+G33-S33</f>
        <v>0</v>
      </c>
    </row>
    <row r="34" spans="1:20" s="24" customFormat="1" ht="22.5" thickTop="1" x14ac:dyDescent="0.5">
      <c r="A34" s="35"/>
      <c r="B34" s="38"/>
      <c r="C34" s="36"/>
      <c r="D34" s="36"/>
      <c r="E34" s="36"/>
      <c r="F34" s="64" t="s">
        <v>116</v>
      </c>
      <c r="G34" s="58">
        <f>G32-G33</f>
        <v>0</v>
      </c>
      <c r="H34" s="38"/>
      <c r="I34" s="36"/>
      <c r="J34" s="36"/>
      <c r="K34" s="36"/>
      <c r="L34" s="36"/>
      <c r="M34" s="36"/>
      <c r="N34" s="36"/>
      <c r="O34" s="36"/>
      <c r="P34" s="37"/>
      <c r="Q34" s="37"/>
      <c r="R34" s="62" t="s">
        <v>116</v>
      </c>
      <c r="S34" s="55">
        <f>S32-S33</f>
        <v>0</v>
      </c>
      <c r="T34" s="32"/>
    </row>
  </sheetData>
  <mergeCells count="9">
    <mergeCell ref="A1:T1"/>
    <mergeCell ref="A2:T2"/>
    <mergeCell ref="A3:T3"/>
    <mergeCell ref="A5:A7"/>
    <mergeCell ref="B5:G5"/>
    <mergeCell ref="H5:S5"/>
    <mergeCell ref="T5:T7"/>
    <mergeCell ref="B6:G6"/>
    <mergeCell ref="H6:S6"/>
  </mergeCells>
  <pageMargins left="0.70866141732283472" right="0.51181102362204722" top="0.62992125984251968" bottom="0.39370078740157483" header="0.31496062992125984" footer="0.31496062992125984"/>
  <pageSetup paperSize="9" scale="57" fitToHeight="0" orientation="landscape" r:id="rId1"/>
  <headerFooter>
    <oddHeader>&amp;C&amp;"TH SarabunIT๙,Bold"&amp;16 ๓๐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34"/>
  <sheetViews>
    <sheetView view="pageLayout" zoomScaleNormal="80" workbookViewId="0">
      <selection activeCell="I8" sqref="I8"/>
    </sheetView>
  </sheetViews>
  <sheetFormatPr defaultColWidth="9.125" defaultRowHeight="24" x14ac:dyDescent="0.55000000000000004"/>
  <cols>
    <col min="1" max="1" width="10.625" style="1" customWidth="1"/>
    <col min="2" max="2" width="12.25" style="60" customWidth="1"/>
    <col min="3" max="3" width="11.875" style="19" customWidth="1"/>
    <col min="4" max="4" width="11.625" style="19" customWidth="1"/>
    <col min="5" max="5" width="11.875" style="19" customWidth="1"/>
    <col min="6" max="6" width="12.25" style="19" customWidth="1"/>
    <col min="7" max="7" width="12.125" style="19" customWidth="1"/>
    <col min="8" max="8" width="12.625" style="60" customWidth="1"/>
    <col min="9" max="9" width="11.75" style="19" customWidth="1"/>
    <col min="10" max="10" width="10.25" style="19" customWidth="1"/>
    <col min="11" max="11" width="9.125" style="19" customWidth="1"/>
    <col min="12" max="12" width="8.375" style="19" customWidth="1"/>
    <col min="13" max="13" width="11.75" style="19" customWidth="1"/>
    <col min="14" max="15" width="8.375" style="19" customWidth="1"/>
    <col min="16" max="16" width="12.25" style="19" customWidth="1"/>
    <col min="17" max="17" width="8" style="19" customWidth="1"/>
    <col min="18" max="18" width="13.375" style="19" customWidth="1"/>
    <col min="19" max="19" width="12.375" style="19" customWidth="1"/>
    <col min="20" max="20" width="12.875" style="1" customWidth="1"/>
    <col min="21" max="16384" width="9.125" style="1"/>
  </cols>
  <sheetData>
    <row r="1" spans="1:20" s="3" customFormat="1" x14ac:dyDescent="0.55000000000000004">
      <c r="A1" s="72" t="s">
        <v>191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3" customFormat="1" x14ac:dyDescent="0.55000000000000004">
      <c r="A2" s="72" t="s">
        <v>234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s="3" customFormat="1" x14ac:dyDescent="0.55000000000000004">
      <c r="A3" s="72" t="s">
        <v>193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ht="11.25" customHeight="1" x14ac:dyDescent="0.55000000000000004"/>
    <row r="5" spans="1:20" s="20" customFormat="1" ht="21.75" x14ac:dyDescent="0.5">
      <c r="A5" s="90" t="s">
        <v>114</v>
      </c>
      <c r="B5" s="83" t="s">
        <v>112</v>
      </c>
      <c r="C5" s="83"/>
      <c r="D5" s="83"/>
      <c r="E5" s="83"/>
      <c r="F5" s="83"/>
      <c r="G5" s="83"/>
      <c r="H5" s="84" t="s">
        <v>113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7" t="s">
        <v>194</v>
      </c>
    </row>
    <row r="6" spans="1:20" s="20" customFormat="1" ht="21.75" x14ac:dyDescent="0.5">
      <c r="A6" s="90"/>
      <c r="B6" s="83" t="s">
        <v>179</v>
      </c>
      <c r="C6" s="83"/>
      <c r="D6" s="83"/>
      <c r="E6" s="83"/>
      <c r="F6" s="83"/>
      <c r="G6" s="83"/>
      <c r="H6" s="84" t="s">
        <v>179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  <c r="T6" s="88"/>
    </row>
    <row r="7" spans="1:20" s="21" customFormat="1" ht="43.5" customHeight="1" x14ac:dyDescent="0.2">
      <c r="A7" s="90"/>
      <c r="B7" s="41" t="s">
        <v>178</v>
      </c>
      <c r="C7" s="42" t="s">
        <v>185</v>
      </c>
      <c r="D7" s="42" t="s">
        <v>186</v>
      </c>
      <c r="E7" s="42" t="s">
        <v>222</v>
      </c>
      <c r="F7" s="42" t="s">
        <v>218</v>
      </c>
      <c r="G7" s="42" t="s">
        <v>204</v>
      </c>
      <c r="H7" s="43" t="s">
        <v>178</v>
      </c>
      <c r="I7" s="44" t="s">
        <v>224</v>
      </c>
      <c r="J7" s="44" t="s">
        <v>225</v>
      </c>
      <c r="K7" s="44" t="s">
        <v>226</v>
      </c>
      <c r="L7" s="44" t="s">
        <v>227</v>
      </c>
      <c r="M7" s="44" t="s">
        <v>228</v>
      </c>
      <c r="N7" s="44" t="s">
        <v>229</v>
      </c>
      <c r="O7" s="44" t="s">
        <v>230</v>
      </c>
      <c r="P7" s="44" t="s">
        <v>231</v>
      </c>
      <c r="Q7" s="44" t="s">
        <v>232</v>
      </c>
      <c r="R7" s="44" t="s">
        <v>202</v>
      </c>
      <c r="S7" s="44" t="s">
        <v>204</v>
      </c>
      <c r="T7" s="89"/>
    </row>
    <row r="8" spans="1:20" s="24" customFormat="1" ht="21.75" x14ac:dyDescent="0.5">
      <c r="A8" s="22" t="s">
        <v>111</v>
      </c>
      <c r="B8" s="22"/>
      <c r="C8" s="23"/>
      <c r="D8" s="23"/>
      <c r="E8" s="23"/>
      <c r="F8" s="23"/>
      <c r="G8" s="23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46">
        <f>SUM(C8:G8)-SUM(I8:S8)</f>
        <v>0</v>
      </c>
    </row>
    <row r="9" spans="1:20" s="24" customFormat="1" ht="21.75" x14ac:dyDescent="0.5">
      <c r="A9" s="25" t="s">
        <v>111</v>
      </c>
      <c r="B9" s="25"/>
      <c r="C9" s="26"/>
      <c r="D9" s="26"/>
      <c r="E9" s="26"/>
      <c r="F9" s="26"/>
      <c r="G9" s="26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46">
        <f t="shared" ref="T9:T29" si="0">SUM(C9:G9)-SUM(I9:S9)</f>
        <v>0</v>
      </c>
    </row>
    <row r="10" spans="1:20" s="24" customFormat="1" ht="21.75" x14ac:dyDescent="0.5">
      <c r="A10" s="25" t="s">
        <v>111</v>
      </c>
      <c r="B10" s="29"/>
      <c r="C10" s="30"/>
      <c r="D10" s="30"/>
      <c r="E10" s="30"/>
      <c r="F10" s="30"/>
      <c r="G10" s="30"/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46">
        <f t="shared" si="0"/>
        <v>0</v>
      </c>
    </row>
    <row r="11" spans="1:20" s="24" customFormat="1" ht="22.5" thickBot="1" x14ac:dyDescent="0.55000000000000004">
      <c r="A11" s="27"/>
      <c r="B11" s="69"/>
      <c r="C11" s="70"/>
      <c r="D11" s="70"/>
      <c r="E11" s="70"/>
      <c r="F11" s="70"/>
      <c r="G11" s="70"/>
      <c r="H11" s="49" t="s">
        <v>180</v>
      </c>
      <c r="I11" s="50">
        <f t="shared" ref="I11:S11" si="1">SUM(I8:I10)</f>
        <v>0</v>
      </c>
      <c r="J11" s="50">
        <f t="shared" si="1"/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0</v>
      </c>
      <c r="O11" s="50">
        <f t="shared" si="1"/>
        <v>0</v>
      </c>
      <c r="P11" s="50">
        <f t="shared" si="1"/>
        <v>0</v>
      </c>
      <c r="Q11" s="50">
        <f t="shared" si="1"/>
        <v>0</v>
      </c>
      <c r="R11" s="50">
        <f t="shared" si="1"/>
        <v>0</v>
      </c>
      <c r="S11" s="50">
        <f t="shared" si="1"/>
        <v>0</v>
      </c>
      <c r="T11" s="26"/>
    </row>
    <row r="12" spans="1:20" s="24" customFormat="1" ht="22.5" thickTop="1" x14ac:dyDescent="0.5">
      <c r="A12" s="27"/>
      <c r="B12" s="22"/>
      <c r="C12" s="23"/>
      <c r="D12" s="23"/>
      <c r="E12" s="23"/>
      <c r="F12" s="23"/>
      <c r="G12" s="23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46">
        <f t="shared" si="0"/>
        <v>0</v>
      </c>
    </row>
    <row r="13" spans="1:20" s="24" customFormat="1" ht="21.75" x14ac:dyDescent="0.5">
      <c r="A13" s="27"/>
      <c r="B13" s="22"/>
      <c r="C13" s="23"/>
      <c r="D13" s="23"/>
      <c r="E13" s="23"/>
      <c r="F13" s="23"/>
      <c r="G13" s="23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46">
        <f t="shared" si="0"/>
        <v>0</v>
      </c>
    </row>
    <row r="14" spans="1:20" s="24" customFormat="1" ht="21.75" x14ac:dyDescent="0.5">
      <c r="A14" s="27"/>
      <c r="B14" s="22"/>
      <c r="C14" s="23"/>
      <c r="D14" s="23"/>
      <c r="E14" s="23"/>
      <c r="F14" s="23"/>
      <c r="G14" s="23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46">
        <f t="shared" si="0"/>
        <v>0</v>
      </c>
    </row>
    <row r="15" spans="1:20" s="24" customFormat="1" ht="21.75" x14ac:dyDescent="0.5">
      <c r="A15" s="27"/>
      <c r="B15" s="22"/>
      <c r="C15" s="23"/>
      <c r="D15" s="23"/>
      <c r="E15" s="23"/>
      <c r="F15" s="23"/>
      <c r="G15" s="23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46">
        <f t="shared" si="0"/>
        <v>0</v>
      </c>
    </row>
    <row r="16" spans="1:20" s="24" customFormat="1" ht="21.75" x14ac:dyDescent="0.5">
      <c r="A16" s="27"/>
      <c r="B16" s="22"/>
      <c r="C16" s="23"/>
      <c r="D16" s="23"/>
      <c r="E16" s="23"/>
      <c r="F16" s="23"/>
      <c r="G16" s="23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46">
        <f t="shared" si="0"/>
        <v>0</v>
      </c>
    </row>
    <row r="17" spans="1:20" s="24" customFormat="1" ht="21.75" x14ac:dyDescent="0.5">
      <c r="A17" s="27"/>
      <c r="B17" s="22"/>
      <c r="C17" s="23"/>
      <c r="D17" s="23"/>
      <c r="E17" s="23"/>
      <c r="F17" s="23"/>
      <c r="G17" s="23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46">
        <f t="shared" si="0"/>
        <v>0</v>
      </c>
    </row>
    <row r="18" spans="1:20" s="24" customFormat="1" ht="21.75" x14ac:dyDescent="0.5">
      <c r="A18" s="27"/>
      <c r="B18" s="22"/>
      <c r="C18" s="23"/>
      <c r="D18" s="23"/>
      <c r="E18" s="23"/>
      <c r="F18" s="23"/>
      <c r="G18" s="23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46">
        <f t="shared" si="0"/>
        <v>0</v>
      </c>
    </row>
    <row r="19" spans="1:20" s="24" customFormat="1" ht="21.75" x14ac:dyDescent="0.5">
      <c r="A19" s="27"/>
      <c r="B19" s="25"/>
      <c r="C19" s="26"/>
      <c r="D19" s="26"/>
      <c r="E19" s="26"/>
      <c r="F19" s="26"/>
      <c r="G19" s="26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46">
        <f t="shared" si="0"/>
        <v>0</v>
      </c>
    </row>
    <row r="20" spans="1:20" s="24" customFormat="1" ht="21.75" x14ac:dyDescent="0.5">
      <c r="A20" s="27"/>
      <c r="B20" s="25"/>
      <c r="C20" s="26"/>
      <c r="D20" s="26"/>
      <c r="E20" s="26"/>
      <c r="F20" s="26"/>
      <c r="G20" s="26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46">
        <f t="shared" si="0"/>
        <v>0</v>
      </c>
    </row>
    <row r="21" spans="1:20" s="24" customFormat="1" ht="21.75" x14ac:dyDescent="0.5">
      <c r="A21" s="27"/>
      <c r="B21" s="25"/>
      <c r="C21" s="26"/>
      <c r="D21" s="26"/>
      <c r="E21" s="26"/>
      <c r="F21" s="26"/>
      <c r="G21" s="26"/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46">
        <f t="shared" si="0"/>
        <v>0</v>
      </c>
    </row>
    <row r="22" spans="1:20" s="24" customFormat="1" ht="21.75" x14ac:dyDescent="0.5">
      <c r="A22" s="27"/>
      <c r="B22" s="25"/>
      <c r="C22" s="26"/>
      <c r="D22" s="26"/>
      <c r="E22" s="26"/>
      <c r="F22" s="26"/>
      <c r="G22" s="26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46">
        <f t="shared" si="0"/>
        <v>0</v>
      </c>
    </row>
    <row r="23" spans="1:20" s="24" customFormat="1" ht="21.75" x14ac:dyDescent="0.5">
      <c r="A23" s="27"/>
      <c r="B23" s="25"/>
      <c r="C23" s="26"/>
      <c r="D23" s="26"/>
      <c r="E23" s="26"/>
      <c r="F23" s="26"/>
      <c r="G23" s="26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46">
        <f t="shared" si="0"/>
        <v>0</v>
      </c>
    </row>
    <row r="24" spans="1:20" s="24" customFormat="1" ht="21.75" x14ac:dyDescent="0.5">
      <c r="A24" s="27"/>
      <c r="B24" s="25"/>
      <c r="C24" s="26"/>
      <c r="D24" s="26"/>
      <c r="E24" s="26"/>
      <c r="F24" s="26"/>
      <c r="G24" s="26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46">
        <f t="shared" si="0"/>
        <v>0</v>
      </c>
    </row>
    <row r="25" spans="1:20" s="24" customFormat="1" ht="21.75" x14ac:dyDescent="0.5">
      <c r="A25" s="27"/>
      <c r="B25" s="25"/>
      <c r="C25" s="26"/>
      <c r="D25" s="26"/>
      <c r="E25" s="26"/>
      <c r="F25" s="26"/>
      <c r="G25" s="26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46">
        <f t="shared" si="0"/>
        <v>0</v>
      </c>
    </row>
    <row r="26" spans="1:20" s="24" customFormat="1" ht="21.75" x14ac:dyDescent="0.5">
      <c r="A26" s="27"/>
      <c r="B26" s="25"/>
      <c r="C26" s="26"/>
      <c r="D26" s="26"/>
      <c r="E26" s="26"/>
      <c r="F26" s="26"/>
      <c r="G26" s="26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46">
        <f t="shared" si="0"/>
        <v>0</v>
      </c>
    </row>
    <row r="27" spans="1:20" s="24" customFormat="1" ht="21.75" x14ac:dyDescent="0.5">
      <c r="A27" s="27"/>
      <c r="B27" s="25"/>
      <c r="C27" s="26"/>
      <c r="D27" s="26"/>
      <c r="E27" s="26"/>
      <c r="F27" s="26"/>
      <c r="G27" s="26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46">
        <f t="shared" si="0"/>
        <v>0</v>
      </c>
    </row>
    <row r="28" spans="1:20" s="24" customFormat="1" ht="21.75" x14ac:dyDescent="0.5">
      <c r="A28" s="27"/>
      <c r="B28" s="25"/>
      <c r="C28" s="26"/>
      <c r="D28" s="26"/>
      <c r="E28" s="26"/>
      <c r="F28" s="26"/>
      <c r="G28" s="26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46">
        <f t="shared" si="0"/>
        <v>0</v>
      </c>
    </row>
    <row r="29" spans="1:20" s="24" customFormat="1" ht="21.75" x14ac:dyDescent="0.5">
      <c r="A29" s="28"/>
      <c r="B29" s="29"/>
      <c r="C29" s="30"/>
      <c r="D29" s="30"/>
      <c r="E29" s="30"/>
      <c r="F29" s="30"/>
      <c r="G29" s="30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46">
        <f t="shared" si="0"/>
        <v>0</v>
      </c>
    </row>
    <row r="30" spans="1:20" s="20" customFormat="1" ht="22.5" thickBot="1" x14ac:dyDescent="0.55000000000000004">
      <c r="A30" s="31"/>
      <c r="B30" s="51" t="s">
        <v>147</v>
      </c>
      <c r="C30" s="52">
        <f>SUM(C8:C29)</f>
        <v>0</v>
      </c>
      <c r="D30" s="52">
        <f>SUM(D8:D29)</f>
        <v>0</v>
      </c>
      <c r="E30" s="52">
        <f>SUM(E8:E29)</f>
        <v>0</v>
      </c>
      <c r="F30" s="52">
        <f>SUM(F8:F29)</f>
        <v>0</v>
      </c>
      <c r="G30" s="52">
        <f>SUM(G8:G29)</f>
        <v>0</v>
      </c>
      <c r="H30" s="49"/>
      <c r="I30" s="50">
        <f t="shared" ref="I30:S30" si="2">SUM(I12:I29)</f>
        <v>0</v>
      </c>
      <c r="J30" s="50">
        <f t="shared" si="2"/>
        <v>0</v>
      </c>
      <c r="K30" s="50">
        <f t="shared" si="2"/>
        <v>0</v>
      </c>
      <c r="L30" s="50">
        <f t="shared" si="2"/>
        <v>0</v>
      </c>
      <c r="M30" s="50">
        <f t="shared" si="2"/>
        <v>0</v>
      </c>
      <c r="N30" s="50">
        <f t="shared" si="2"/>
        <v>0</v>
      </c>
      <c r="O30" s="50">
        <f t="shared" si="2"/>
        <v>0</v>
      </c>
      <c r="P30" s="50">
        <f t="shared" si="2"/>
        <v>0</v>
      </c>
      <c r="Q30" s="50">
        <f t="shared" si="2"/>
        <v>0</v>
      </c>
      <c r="R30" s="50">
        <f t="shared" si="2"/>
        <v>0</v>
      </c>
      <c r="S30" s="50">
        <f t="shared" si="2"/>
        <v>0</v>
      </c>
      <c r="T30" s="48">
        <f>SUM(T8:T29)</f>
        <v>0</v>
      </c>
    </row>
    <row r="31" spans="1:20" s="32" customFormat="1" ht="22.5" thickTop="1" x14ac:dyDescent="0.5">
      <c r="B31" s="33"/>
      <c r="C31" s="34"/>
      <c r="D31" s="34"/>
      <c r="E31" s="34"/>
      <c r="F31" s="34"/>
      <c r="G31" s="34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 s="24" customFormat="1" ht="21.75" x14ac:dyDescent="0.5">
      <c r="A32" s="35"/>
      <c r="B32" s="33"/>
      <c r="C32" s="36"/>
      <c r="D32" s="36"/>
      <c r="E32" s="36"/>
      <c r="F32" s="64" t="s">
        <v>181</v>
      </c>
      <c r="G32" s="56">
        <f>SUM(C30:G30)</f>
        <v>0</v>
      </c>
      <c r="H32" s="38"/>
      <c r="I32" s="36"/>
      <c r="J32" s="36"/>
      <c r="K32" s="36"/>
      <c r="L32" s="36"/>
      <c r="M32" s="36"/>
      <c r="N32" s="36"/>
      <c r="O32" s="36"/>
      <c r="P32" s="37"/>
      <c r="Q32" s="37"/>
      <c r="R32" s="62" t="s">
        <v>182</v>
      </c>
      <c r="S32" s="53">
        <f>SUM(I30:S30)</f>
        <v>0</v>
      </c>
      <c r="T32" s="32"/>
    </row>
    <row r="33" spans="1:20" s="24" customFormat="1" ht="22.5" thickBot="1" x14ac:dyDescent="0.55000000000000004">
      <c r="A33" s="35"/>
      <c r="B33" s="38"/>
      <c r="C33" s="36"/>
      <c r="D33" s="36"/>
      <c r="E33" s="36"/>
      <c r="F33" s="64" t="s">
        <v>183</v>
      </c>
      <c r="G33" s="57">
        <v>0</v>
      </c>
      <c r="H33" s="38"/>
      <c r="I33" s="36"/>
      <c r="J33" s="36"/>
      <c r="K33" s="36"/>
      <c r="L33" s="36"/>
      <c r="M33" s="36"/>
      <c r="N33" s="36"/>
      <c r="O33" s="36"/>
      <c r="P33" s="37"/>
      <c r="Q33" s="37"/>
      <c r="R33" s="62" t="s">
        <v>183</v>
      </c>
      <c r="S33" s="54">
        <v>0</v>
      </c>
      <c r="T33" s="59">
        <f>-SUM(I11:S11)+G33-S33</f>
        <v>0</v>
      </c>
    </row>
    <row r="34" spans="1:20" s="24" customFormat="1" ht="22.5" thickTop="1" x14ac:dyDescent="0.5">
      <c r="A34" s="35"/>
      <c r="B34" s="38"/>
      <c r="C34" s="36"/>
      <c r="D34" s="36"/>
      <c r="E34" s="36"/>
      <c r="F34" s="64" t="s">
        <v>116</v>
      </c>
      <c r="G34" s="58">
        <f>G32-G33</f>
        <v>0</v>
      </c>
      <c r="H34" s="38"/>
      <c r="I34" s="36"/>
      <c r="J34" s="36"/>
      <c r="K34" s="36"/>
      <c r="L34" s="36"/>
      <c r="M34" s="36"/>
      <c r="N34" s="36"/>
      <c r="O34" s="36"/>
      <c r="P34" s="37"/>
      <c r="Q34" s="37"/>
      <c r="R34" s="62" t="s">
        <v>116</v>
      </c>
      <c r="S34" s="55">
        <f>S32-S33</f>
        <v>0</v>
      </c>
      <c r="T34" s="32"/>
    </row>
  </sheetData>
  <mergeCells count="9">
    <mergeCell ref="A1:T1"/>
    <mergeCell ref="A2:T2"/>
    <mergeCell ref="A3:T3"/>
    <mergeCell ref="A5:A7"/>
    <mergeCell ref="B5:G5"/>
    <mergeCell ref="H5:S5"/>
    <mergeCell ref="T5:T7"/>
    <mergeCell ref="B6:G6"/>
    <mergeCell ref="H6:S6"/>
  </mergeCells>
  <pageMargins left="0.70866141732283472" right="0.51181102362204722" top="0.62992125984251968" bottom="0.39370078740157483" header="0.31496062992125984" footer="0.31496062992125984"/>
  <pageSetup paperSize="9" scale="56" fitToHeight="0" orientation="landscape" r:id="rId1"/>
  <headerFooter>
    <oddHeader>&amp;C&amp;"TH SarabunIT๙,Bold"&amp;16 ๓๑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56"/>
  <sheetViews>
    <sheetView tabSelected="1" topLeftCell="A31" zoomScaleNormal="100" zoomScaleSheetLayoutView="100" workbookViewId="0">
      <selection activeCell="D161" sqref="D161"/>
    </sheetView>
  </sheetViews>
  <sheetFormatPr defaultRowHeight="24" x14ac:dyDescent="0.55000000000000004"/>
  <cols>
    <col min="1" max="1" width="10.875" style="1" bestFit="1" customWidth="1"/>
    <col min="2" max="3" width="9" style="1"/>
    <col min="4" max="4" width="13.75" style="1" bestFit="1" customWidth="1"/>
    <col min="5" max="5" width="6.25" style="1" customWidth="1"/>
    <col min="6" max="6" width="9" style="1" customWidth="1"/>
    <col min="7" max="7" width="12.25" style="1" customWidth="1"/>
    <col min="8" max="8" width="12" style="1" bestFit="1" customWidth="1"/>
    <col min="9" max="9" width="12.625" style="1" bestFit="1" customWidth="1"/>
    <col min="10" max="10" width="13.75" style="1" bestFit="1" customWidth="1"/>
    <col min="11" max="11" width="9.125" style="1" bestFit="1" customWidth="1"/>
    <col min="12" max="16384" width="9" style="1"/>
  </cols>
  <sheetData>
    <row r="1" spans="1:11" x14ac:dyDescent="0.55000000000000004">
      <c r="G1" s="1" t="s">
        <v>243</v>
      </c>
      <c r="J1" s="1" t="s">
        <v>244</v>
      </c>
      <c r="K1" s="1">
        <v>1</v>
      </c>
    </row>
    <row r="2" spans="1:11" x14ac:dyDescent="0.55000000000000004">
      <c r="C2" s="1" t="s">
        <v>245</v>
      </c>
      <c r="F2" s="1" t="s">
        <v>187</v>
      </c>
      <c r="J2" s="1" t="s">
        <v>246</v>
      </c>
      <c r="K2" s="1" t="s">
        <v>247</v>
      </c>
    </row>
    <row r="3" spans="1:11" x14ac:dyDescent="0.55000000000000004">
      <c r="C3" s="1" t="s">
        <v>248</v>
      </c>
      <c r="E3" s="1" t="s">
        <v>249</v>
      </c>
      <c r="J3" s="1" t="s">
        <v>250</v>
      </c>
      <c r="K3" s="2">
        <v>0.59949074074074071</v>
      </c>
    </row>
    <row r="4" spans="1:11" x14ac:dyDescent="0.55000000000000004">
      <c r="A4" s="1" t="s">
        <v>251</v>
      </c>
      <c r="D4" s="1" t="s">
        <v>252</v>
      </c>
      <c r="H4" s="1" t="s">
        <v>253</v>
      </c>
      <c r="I4" s="1" t="s">
        <v>254</v>
      </c>
      <c r="J4" s="1" t="s">
        <v>255</v>
      </c>
    </row>
    <row r="5" spans="1:11" x14ac:dyDescent="0.55000000000000004">
      <c r="A5" s="1">
        <v>1101010101</v>
      </c>
      <c r="B5" s="1" t="s">
        <v>0</v>
      </c>
      <c r="D5" s="1">
        <v>0</v>
      </c>
      <c r="H5" s="19">
        <v>120876.69</v>
      </c>
      <c r="I5" s="19">
        <v>-120876.69</v>
      </c>
      <c r="J5" s="1">
        <v>0</v>
      </c>
    </row>
    <row r="6" spans="1:11" x14ac:dyDescent="0.55000000000000004">
      <c r="A6" s="1">
        <v>1101010104</v>
      </c>
      <c r="B6" s="1" t="s">
        <v>1</v>
      </c>
      <c r="D6" s="19">
        <v>1000000</v>
      </c>
      <c r="H6" s="1">
        <v>0</v>
      </c>
      <c r="I6" s="1">
        <v>0</v>
      </c>
      <c r="J6" s="19">
        <v>1000000</v>
      </c>
    </row>
    <row r="7" spans="1:11" x14ac:dyDescent="0.55000000000000004">
      <c r="A7" s="1">
        <v>1101010112</v>
      </c>
      <c r="B7" s="1" t="s">
        <v>2</v>
      </c>
      <c r="D7" s="1">
        <v>0</v>
      </c>
      <c r="H7" s="19">
        <v>594665.11</v>
      </c>
      <c r="I7" s="19">
        <v>-594665.11</v>
      </c>
      <c r="J7" s="1">
        <v>0</v>
      </c>
    </row>
    <row r="8" spans="1:11" x14ac:dyDescent="0.55000000000000004">
      <c r="A8" s="1">
        <v>1101020501</v>
      </c>
      <c r="B8" s="1" t="s">
        <v>256</v>
      </c>
      <c r="D8" s="19">
        <v>1518783.31</v>
      </c>
      <c r="H8" s="19">
        <v>424748</v>
      </c>
      <c r="I8" s="19">
        <v>-396477</v>
      </c>
      <c r="J8" s="19">
        <v>1547054.31</v>
      </c>
    </row>
    <row r="9" spans="1:11" x14ac:dyDescent="0.55000000000000004">
      <c r="A9" s="1">
        <v>1101020601</v>
      </c>
      <c r="B9" s="1" t="s">
        <v>3</v>
      </c>
      <c r="D9" s="1">
        <v>0</v>
      </c>
      <c r="H9" s="19">
        <v>609177.73</v>
      </c>
      <c r="I9" s="19">
        <v>-609177.73</v>
      </c>
      <c r="J9" s="1">
        <v>0</v>
      </c>
    </row>
    <row r="10" spans="1:11" x14ac:dyDescent="0.55000000000000004">
      <c r="A10" s="1">
        <v>1101020603</v>
      </c>
      <c r="B10" s="1" t="s">
        <v>4</v>
      </c>
      <c r="D10" s="1">
        <v>0</v>
      </c>
      <c r="H10" s="19">
        <v>7746161.5899999999</v>
      </c>
      <c r="I10" s="19">
        <v>-7746161.5899999999</v>
      </c>
      <c r="J10" s="1">
        <v>0</v>
      </c>
    </row>
    <row r="11" spans="1:11" x14ac:dyDescent="0.55000000000000004">
      <c r="A11" s="1">
        <v>1101020604</v>
      </c>
      <c r="B11" s="1" t="s">
        <v>5</v>
      </c>
      <c r="D11" s="1">
        <v>0</v>
      </c>
      <c r="H11" s="19">
        <v>396477</v>
      </c>
      <c r="I11" s="19">
        <v>-396477</v>
      </c>
      <c r="J11" s="1">
        <v>0</v>
      </c>
    </row>
    <row r="12" spans="1:11" x14ac:dyDescent="0.55000000000000004">
      <c r="A12" s="1">
        <v>1101020605</v>
      </c>
      <c r="B12" s="1" t="s">
        <v>257</v>
      </c>
      <c r="D12" s="1">
        <v>0</v>
      </c>
      <c r="H12" s="1">
        <v>0</v>
      </c>
      <c r="I12" s="1">
        <v>0</v>
      </c>
      <c r="J12" s="1">
        <v>0</v>
      </c>
    </row>
    <row r="13" spans="1:11" x14ac:dyDescent="0.55000000000000004">
      <c r="A13" s="1">
        <v>1101030199</v>
      </c>
      <c r="B13" s="1" t="s">
        <v>6</v>
      </c>
      <c r="D13" s="19">
        <v>417513.3</v>
      </c>
      <c r="H13" s="19">
        <v>335441.17</v>
      </c>
      <c r="I13" s="19">
        <v>-317538.5</v>
      </c>
      <c r="J13" s="19">
        <v>435415.97</v>
      </c>
    </row>
    <row r="14" spans="1:11" x14ac:dyDescent="0.55000000000000004">
      <c r="A14" s="1">
        <v>1102010101</v>
      </c>
      <c r="B14" s="1" t="s">
        <v>7</v>
      </c>
      <c r="D14" s="19">
        <v>197750</v>
      </c>
      <c r="H14" s="19">
        <v>134115</v>
      </c>
      <c r="I14" s="19">
        <v>-206125</v>
      </c>
      <c r="J14" s="19">
        <v>125740</v>
      </c>
    </row>
    <row r="15" spans="1:11" x14ac:dyDescent="0.55000000000000004">
      <c r="A15" s="1">
        <v>1102010102</v>
      </c>
      <c r="B15" s="1" t="s">
        <v>8</v>
      </c>
      <c r="D15" s="1">
        <v>0</v>
      </c>
      <c r="H15" s="1">
        <v>0</v>
      </c>
      <c r="I15" s="1">
        <v>0</v>
      </c>
      <c r="J15" s="1">
        <v>0</v>
      </c>
    </row>
    <row r="16" spans="1:11" x14ac:dyDescent="0.55000000000000004">
      <c r="A16" s="1">
        <v>1102010108</v>
      </c>
      <c r="B16" s="1" t="s">
        <v>9</v>
      </c>
      <c r="D16" s="19">
        <v>25720</v>
      </c>
      <c r="H16" s="19">
        <v>597440</v>
      </c>
      <c r="I16" s="19">
        <v>-328340</v>
      </c>
      <c r="J16" s="19">
        <v>294820</v>
      </c>
    </row>
    <row r="17" spans="1:10" x14ac:dyDescent="0.55000000000000004">
      <c r="A17" s="1">
        <v>1102050107</v>
      </c>
      <c r="B17" s="1" t="s">
        <v>258</v>
      </c>
      <c r="D17" s="1">
        <v>0</v>
      </c>
      <c r="H17" s="1">
        <v>0</v>
      </c>
      <c r="I17" s="1">
        <v>0</v>
      </c>
      <c r="J17" s="1">
        <v>0</v>
      </c>
    </row>
    <row r="18" spans="1:10" x14ac:dyDescent="0.55000000000000004">
      <c r="A18" s="1">
        <v>1102050124</v>
      </c>
      <c r="B18" s="1" t="s">
        <v>10</v>
      </c>
      <c r="D18" s="1">
        <v>0</v>
      </c>
      <c r="H18" s="19">
        <v>8149638.5899999999</v>
      </c>
      <c r="I18" s="19">
        <v>-8149638.5899999999</v>
      </c>
      <c r="J18" s="1">
        <v>0</v>
      </c>
    </row>
    <row r="19" spans="1:10" x14ac:dyDescent="0.55000000000000004">
      <c r="A19" s="1">
        <v>1105010105</v>
      </c>
      <c r="B19" s="1" t="s">
        <v>11</v>
      </c>
      <c r="D19" s="1">
        <v>0</v>
      </c>
      <c r="H19" s="1">
        <v>0</v>
      </c>
      <c r="I19" s="1">
        <v>0</v>
      </c>
      <c r="J19" s="1">
        <v>0</v>
      </c>
    </row>
    <row r="20" spans="1:10" x14ac:dyDescent="0.55000000000000004">
      <c r="A20" s="1">
        <v>1205010101</v>
      </c>
      <c r="B20" s="1" t="s">
        <v>259</v>
      </c>
      <c r="D20" s="19">
        <v>594000</v>
      </c>
      <c r="H20" s="1">
        <v>0</v>
      </c>
      <c r="I20" s="1">
        <v>0</v>
      </c>
      <c r="J20" s="19">
        <v>594000</v>
      </c>
    </row>
    <row r="21" spans="1:10" x14ac:dyDescent="0.55000000000000004">
      <c r="A21" s="1">
        <v>1205010102</v>
      </c>
      <c r="B21" s="1" t="s">
        <v>260</v>
      </c>
      <c r="D21" s="1">
        <v>0</v>
      </c>
      <c r="H21" s="1">
        <v>0</v>
      </c>
      <c r="I21" s="1">
        <v>0</v>
      </c>
      <c r="J21" s="1">
        <v>0</v>
      </c>
    </row>
    <row r="22" spans="1:10" x14ac:dyDescent="0.55000000000000004">
      <c r="A22" s="1">
        <v>1205010103</v>
      </c>
      <c r="B22" s="1" t="s">
        <v>261</v>
      </c>
      <c r="D22" s="19">
        <v>-40603.56</v>
      </c>
      <c r="H22" s="1">
        <v>0</v>
      </c>
      <c r="I22" s="19">
        <v>-1261.24</v>
      </c>
      <c r="J22" s="19">
        <v>-41864.800000000003</v>
      </c>
    </row>
    <row r="23" spans="1:10" x14ac:dyDescent="0.55000000000000004">
      <c r="A23" s="1">
        <v>1205020101</v>
      </c>
      <c r="B23" s="1" t="s">
        <v>12</v>
      </c>
      <c r="D23" s="19">
        <v>34830790.479999997</v>
      </c>
      <c r="H23" s="1">
        <v>0</v>
      </c>
      <c r="I23" s="1">
        <v>0</v>
      </c>
      <c r="J23" s="19">
        <v>34830790.479999997</v>
      </c>
    </row>
    <row r="24" spans="1:10" x14ac:dyDescent="0.55000000000000004">
      <c r="A24" s="1">
        <v>1205020103</v>
      </c>
      <c r="B24" s="1" t="s">
        <v>13</v>
      </c>
      <c r="D24" s="19">
        <v>-6796742.3300000001</v>
      </c>
      <c r="H24" s="1">
        <v>0</v>
      </c>
      <c r="I24" s="19">
        <v>-73032.19</v>
      </c>
      <c r="J24" s="19">
        <v>-6869774.5199999996</v>
      </c>
    </row>
    <row r="25" spans="1:10" x14ac:dyDescent="0.55000000000000004">
      <c r="A25" s="1">
        <v>1205020104</v>
      </c>
      <c r="B25" s="1" t="s">
        <v>262</v>
      </c>
      <c r="D25" s="1">
        <v>0</v>
      </c>
      <c r="H25" s="1">
        <v>0</v>
      </c>
      <c r="I25" s="1">
        <v>0</v>
      </c>
      <c r="J25" s="1">
        <v>0</v>
      </c>
    </row>
    <row r="26" spans="1:10" x14ac:dyDescent="0.55000000000000004">
      <c r="A26" s="1">
        <v>1205030101</v>
      </c>
      <c r="B26" s="1" t="s">
        <v>14</v>
      </c>
      <c r="D26" s="19">
        <v>2157600</v>
      </c>
      <c r="H26" s="1">
        <v>0</v>
      </c>
      <c r="I26" s="1">
        <v>0</v>
      </c>
      <c r="J26" s="19">
        <v>2157600</v>
      </c>
    </row>
    <row r="27" spans="1:10" x14ac:dyDescent="0.55000000000000004">
      <c r="A27" s="1">
        <v>1205030103</v>
      </c>
      <c r="B27" s="1" t="s">
        <v>15</v>
      </c>
      <c r="D27" s="19">
        <v>-1519859.72</v>
      </c>
      <c r="H27" s="1">
        <v>0</v>
      </c>
      <c r="I27" s="19">
        <v>-12216.57</v>
      </c>
      <c r="J27" s="19">
        <v>-1532076.29</v>
      </c>
    </row>
    <row r="28" spans="1:10" x14ac:dyDescent="0.55000000000000004">
      <c r="A28" s="1">
        <v>1205040101</v>
      </c>
      <c r="B28" s="1" t="s">
        <v>16</v>
      </c>
      <c r="D28" s="19">
        <v>338506008.36000001</v>
      </c>
      <c r="H28" s="1">
        <v>0</v>
      </c>
      <c r="I28" s="1">
        <v>0</v>
      </c>
      <c r="J28" s="19">
        <v>338506008.36000001</v>
      </c>
    </row>
    <row r="29" spans="1:10" x14ac:dyDescent="0.55000000000000004">
      <c r="A29" s="1">
        <v>1205040102</v>
      </c>
      <c r="B29" s="1" t="s">
        <v>17</v>
      </c>
      <c r="D29" s="1">
        <v>0</v>
      </c>
      <c r="H29" s="1">
        <v>0</v>
      </c>
      <c r="I29" s="1">
        <v>0</v>
      </c>
      <c r="J29" s="1">
        <v>0</v>
      </c>
    </row>
    <row r="30" spans="1:10" x14ac:dyDescent="0.55000000000000004">
      <c r="A30" s="1">
        <v>1205040103</v>
      </c>
      <c r="B30" s="1" t="s">
        <v>18</v>
      </c>
      <c r="D30" s="19">
        <v>-93394683.510000005</v>
      </c>
      <c r="H30" s="1">
        <v>0</v>
      </c>
      <c r="I30" s="19">
        <v>-1324148.3899999999</v>
      </c>
      <c r="J30" s="19">
        <v>-94718831.900000006</v>
      </c>
    </row>
    <row r="31" spans="1:10" x14ac:dyDescent="0.55000000000000004">
      <c r="A31" s="1">
        <v>1205040107</v>
      </c>
      <c r="B31" s="1" t="s">
        <v>263</v>
      </c>
      <c r="D31" s="1">
        <v>0</v>
      </c>
      <c r="H31" s="1">
        <v>0</v>
      </c>
      <c r="I31" s="1">
        <v>0</v>
      </c>
      <c r="J31" s="1">
        <v>0</v>
      </c>
    </row>
    <row r="32" spans="1:10" x14ac:dyDescent="0.55000000000000004">
      <c r="A32" s="1">
        <v>1206010101</v>
      </c>
      <c r="B32" s="1" t="s">
        <v>19</v>
      </c>
      <c r="D32" s="19">
        <v>5347954</v>
      </c>
      <c r="H32" s="1">
        <v>0</v>
      </c>
      <c r="I32" s="1">
        <v>0</v>
      </c>
      <c r="J32" s="19">
        <v>5347954</v>
      </c>
    </row>
    <row r="33" spans="1:11" x14ac:dyDescent="0.55000000000000004">
      <c r="A33" s="1">
        <v>1206010102</v>
      </c>
      <c r="B33" s="1" t="s">
        <v>20</v>
      </c>
      <c r="D33" s="1">
        <v>0</v>
      </c>
      <c r="H33" s="1">
        <v>0</v>
      </c>
      <c r="I33" s="1">
        <v>0</v>
      </c>
      <c r="J33" s="1">
        <v>0</v>
      </c>
    </row>
    <row r="34" spans="1:11" x14ac:dyDescent="0.55000000000000004">
      <c r="A34" s="1">
        <v>1206010103</v>
      </c>
      <c r="B34" s="1" t="s">
        <v>21</v>
      </c>
      <c r="D34" s="19">
        <v>-3188392.41</v>
      </c>
      <c r="H34" s="1">
        <v>0</v>
      </c>
      <c r="I34" s="19">
        <v>-29248.95</v>
      </c>
      <c r="J34" s="19">
        <v>-3217641.36</v>
      </c>
    </row>
    <row r="35" spans="1:11" x14ac:dyDescent="0.55000000000000004">
      <c r="A35" s="1">
        <v>1206020101</v>
      </c>
      <c r="B35" s="1" t="s">
        <v>22</v>
      </c>
      <c r="D35" s="19">
        <v>6426550</v>
      </c>
      <c r="H35" s="1">
        <v>0</v>
      </c>
      <c r="I35" s="1">
        <v>0</v>
      </c>
      <c r="J35" s="19">
        <v>6426550</v>
      </c>
    </row>
    <row r="36" spans="1:11" x14ac:dyDescent="0.55000000000000004">
      <c r="A36" s="1">
        <v>1206020102</v>
      </c>
      <c r="B36" s="1" t="s">
        <v>23</v>
      </c>
      <c r="D36" s="1">
        <v>0</v>
      </c>
      <c r="H36" s="1">
        <v>0</v>
      </c>
      <c r="I36" s="1">
        <v>0</v>
      </c>
      <c r="J36" s="1">
        <v>0</v>
      </c>
    </row>
    <row r="37" spans="1:11" x14ac:dyDescent="0.55000000000000004">
      <c r="A37" s="1">
        <v>1206020103</v>
      </c>
      <c r="B37" s="1" t="s">
        <v>24</v>
      </c>
      <c r="D37" s="19">
        <v>-4644307.42</v>
      </c>
      <c r="H37" s="1">
        <v>0</v>
      </c>
      <c r="I37" s="19">
        <v>-6221.23</v>
      </c>
      <c r="J37" s="19">
        <v>-4650528.6500000004</v>
      </c>
    </row>
    <row r="38" spans="1:11" x14ac:dyDescent="0.55000000000000004">
      <c r="A38" s="1">
        <v>1206030101</v>
      </c>
      <c r="B38" s="1" t="s">
        <v>25</v>
      </c>
      <c r="D38" s="19">
        <v>75600</v>
      </c>
      <c r="H38" s="1">
        <v>0</v>
      </c>
      <c r="I38" s="1">
        <v>0</v>
      </c>
      <c r="J38" s="19">
        <v>75600</v>
      </c>
    </row>
    <row r="39" spans="1:11" x14ac:dyDescent="0.55000000000000004">
      <c r="A39" s="1">
        <v>1206030103</v>
      </c>
      <c r="B39" s="1" t="s">
        <v>26</v>
      </c>
      <c r="D39" s="19">
        <v>-75598</v>
      </c>
      <c r="H39" s="1">
        <v>0</v>
      </c>
      <c r="I39" s="1">
        <v>0</v>
      </c>
      <c r="J39" s="19">
        <v>-75598</v>
      </c>
    </row>
    <row r="40" spans="1:11" x14ac:dyDescent="0.55000000000000004">
      <c r="A40" s="1">
        <v>1206040101</v>
      </c>
      <c r="B40" s="1" t="s">
        <v>27</v>
      </c>
      <c r="D40" s="19">
        <v>3538220</v>
      </c>
      <c r="H40" s="1">
        <v>0</v>
      </c>
      <c r="I40" s="1">
        <v>0</v>
      </c>
      <c r="J40" s="19">
        <v>3538220</v>
      </c>
    </row>
    <row r="41" spans="1:11" x14ac:dyDescent="0.55000000000000004">
      <c r="A41" s="1">
        <v>1206040102</v>
      </c>
      <c r="B41" s="1" t="s">
        <v>28</v>
      </c>
      <c r="D41" s="1">
        <v>0</v>
      </c>
      <c r="H41" s="1">
        <v>0</v>
      </c>
      <c r="I41" s="1">
        <v>0</v>
      </c>
      <c r="J41" s="1">
        <v>0</v>
      </c>
    </row>
    <row r="42" spans="1:11" x14ac:dyDescent="0.55000000000000004">
      <c r="A42" s="1">
        <v>1206040103</v>
      </c>
      <c r="B42" s="1" t="s">
        <v>29</v>
      </c>
      <c r="D42" s="19">
        <v>-2494062.7400000002</v>
      </c>
      <c r="H42" s="1">
        <v>0</v>
      </c>
      <c r="I42" s="19">
        <v>-24741.25</v>
      </c>
      <c r="J42" s="19">
        <v>-2518803.9900000002</v>
      </c>
    </row>
    <row r="43" spans="1:11" x14ac:dyDescent="0.55000000000000004">
      <c r="G43" s="1" t="s">
        <v>243</v>
      </c>
      <c r="J43" s="1" t="s">
        <v>244</v>
      </c>
      <c r="K43" s="1">
        <v>2</v>
      </c>
    </row>
    <row r="44" spans="1:11" x14ac:dyDescent="0.55000000000000004">
      <c r="C44" s="1" t="s">
        <v>245</v>
      </c>
      <c r="F44" s="1" t="s">
        <v>187</v>
      </c>
      <c r="J44" s="1" t="s">
        <v>246</v>
      </c>
      <c r="K44" s="1" t="s">
        <v>247</v>
      </c>
    </row>
    <row r="45" spans="1:11" x14ac:dyDescent="0.55000000000000004">
      <c r="C45" s="1" t="s">
        <v>248</v>
      </c>
      <c r="E45" s="1" t="s">
        <v>249</v>
      </c>
      <c r="J45" s="1" t="s">
        <v>250</v>
      </c>
      <c r="K45" s="2">
        <v>0.59949074074074071</v>
      </c>
    </row>
    <row r="46" spans="1:11" x14ac:dyDescent="0.55000000000000004">
      <c r="A46" s="1" t="s">
        <v>251</v>
      </c>
      <c r="D46" s="1" t="s">
        <v>252</v>
      </c>
      <c r="H46" s="1" t="s">
        <v>253</v>
      </c>
      <c r="I46" s="1" t="s">
        <v>254</v>
      </c>
      <c r="J46" s="1" t="s">
        <v>255</v>
      </c>
    </row>
    <row r="47" spans="1:11" x14ac:dyDescent="0.55000000000000004">
      <c r="A47" s="1">
        <v>1206100101</v>
      </c>
      <c r="B47" s="1" t="s">
        <v>30</v>
      </c>
      <c r="D47" s="19">
        <v>63191536.990000002</v>
      </c>
      <c r="H47" s="1">
        <v>0</v>
      </c>
      <c r="I47" s="1">
        <v>0</v>
      </c>
      <c r="J47" s="19">
        <v>63191536.990000002</v>
      </c>
    </row>
    <row r="48" spans="1:11" x14ac:dyDescent="0.55000000000000004">
      <c r="A48" s="1">
        <v>1206100102</v>
      </c>
      <c r="B48" s="1" t="s">
        <v>31</v>
      </c>
      <c r="D48" s="1">
        <v>0</v>
      </c>
      <c r="H48" s="1">
        <v>0</v>
      </c>
      <c r="I48" s="1">
        <v>0</v>
      </c>
      <c r="J48" s="1">
        <v>0</v>
      </c>
    </row>
    <row r="49" spans="1:10" x14ac:dyDescent="0.55000000000000004">
      <c r="A49" s="1">
        <v>1206100103</v>
      </c>
      <c r="B49" s="1" t="s">
        <v>32</v>
      </c>
      <c r="D49" s="19">
        <v>-52429645.909999996</v>
      </c>
      <c r="H49" s="1">
        <v>0</v>
      </c>
      <c r="I49" s="19">
        <v>-318282.94</v>
      </c>
      <c r="J49" s="19">
        <v>-52747928.850000001</v>
      </c>
    </row>
    <row r="50" spans="1:10" x14ac:dyDescent="0.55000000000000004">
      <c r="A50" s="1">
        <v>1206110101</v>
      </c>
      <c r="B50" s="1" t="s">
        <v>33</v>
      </c>
      <c r="D50" s="19">
        <v>88639134.200000003</v>
      </c>
      <c r="H50" s="19">
        <v>751810</v>
      </c>
      <c r="I50" s="1">
        <v>0</v>
      </c>
      <c r="J50" s="19">
        <v>89390944.200000003</v>
      </c>
    </row>
    <row r="51" spans="1:10" x14ac:dyDescent="0.55000000000000004">
      <c r="A51" s="1">
        <v>1206110102</v>
      </c>
      <c r="B51" s="1" t="s">
        <v>34</v>
      </c>
      <c r="D51" s="1">
        <v>0</v>
      </c>
      <c r="H51" s="19">
        <v>751810</v>
      </c>
      <c r="I51" s="19">
        <v>-751810</v>
      </c>
      <c r="J51" s="1">
        <v>0</v>
      </c>
    </row>
    <row r="52" spans="1:10" x14ac:dyDescent="0.55000000000000004">
      <c r="A52" s="1">
        <v>1206110103</v>
      </c>
      <c r="B52" s="1" t="s">
        <v>35</v>
      </c>
      <c r="D52" s="19">
        <v>-76190655.519999996</v>
      </c>
      <c r="H52" s="1">
        <v>0</v>
      </c>
      <c r="I52" s="19">
        <v>-386998.46</v>
      </c>
      <c r="J52" s="19">
        <v>-76577653.980000004</v>
      </c>
    </row>
    <row r="53" spans="1:10" x14ac:dyDescent="0.55000000000000004">
      <c r="A53" s="1">
        <v>1206120101</v>
      </c>
      <c r="B53" s="1" t="s">
        <v>36</v>
      </c>
      <c r="D53" s="19">
        <v>361965</v>
      </c>
      <c r="H53" s="19">
        <v>163440</v>
      </c>
      <c r="I53" s="1">
        <v>0</v>
      </c>
      <c r="J53" s="19">
        <v>525405</v>
      </c>
    </row>
    <row r="54" spans="1:10" x14ac:dyDescent="0.55000000000000004">
      <c r="A54" s="1">
        <v>1206120102</v>
      </c>
      <c r="B54" s="1" t="s">
        <v>37</v>
      </c>
      <c r="D54" s="1">
        <v>0</v>
      </c>
      <c r="H54" s="19">
        <v>163440</v>
      </c>
      <c r="I54" s="19">
        <v>-163440</v>
      </c>
      <c r="J54" s="1">
        <v>0</v>
      </c>
    </row>
    <row r="55" spans="1:10" x14ac:dyDescent="0.55000000000000004">
      <c r="A55" s="1">
        <v>1206120103</v>
      </c>
      <c r="B55" s="1" t="s">
        <v>38</v>
      </c>
      <c r="D55" s="19">
        <v>-332577.69</v>
      </c>
      <c r="H55" s="1">
        <v>0</v>
      </c>
      <c r="I55" s="19">
        <v>-2402.87</v>
      </c>
      <c r="J55" s="19">
        <v>-334980.56</v>
      </c>
    </row>
    <row r="56" spans="1:10" x14ac:dyDescent="0.55000000000000004">
      <c r="A56" s="1">
        <v>1206140102</v>
      </c>
      <c r="B56" s="1" t="s">
        <v>39</v>
      </c>
      <c r="D56" s="1">
        <v>0</v>
      </c>
      <c r="H56" s="1">
        <v>0</v>
      </c>
      <c r="I56" s="1">
        <v>0</v>
      </c>
      <c r="J56" s="1">
        <v>0</v>
      </c>
    </row>
    <row r="57" spans="1:10" x14ac:dyDescent="0.55000000000000004">
      <c r="A57" s="1">
        <v>1206160102</v>
      </c>
      <c r="B57" s="1" t="s">
        <v>40</v>
      </c>
      <c r="D57" s="1">
        <v>0</v>
      </c>
      <c r="H57" s="1">
        <v>0</v>
      </c>
      <c r="I57" s="1">
        <v>0</v>
      </c>
      <c r="J57" s="1">
        <v>0</v>
      </c>
    </row>
    <row r="58" spans="1:10" x14ac:dyDescent="0.55000000000000004">
      <c r="A58" s="1">
        <v>1208050101</v>
      </c>
      <c r="B58" s="1" t="s">
        <v>264</v>
      </c>
      <c r="D58" s="1">
        <v>0</v>
      </c>
      <c r="H58" s="1">
        <v>0</v>
      </c>
      <c r="I58" s="1">
        <v>0</v>
      </c>
      <c r="J58" s="1">
        <v>0</v>
      </c>
    </row>
    <row r="59" spans="1:10" x14ac:dyDescent="0.55000000000000004">
      <c r="A59" s="1">
        <v>1208070101</v>
      </c>
      <c r="B59" s="1" t="s">
        <v>41</v>
      </c>
      <c r="D59" s="1">
        <v>0</v>
      </c>
      <c r="H59" s="1">
        <v>0</v>
      </c>
      <c r="I59" s="1">
        <v>0</v>
      </c>
      <c r="J59" s="1">
        <v>0</v>
      </c>
    </row>
    <row r="60" spans="1:10" x14ac:dyDescent="0.55000000000000004">
      <c r="A60" s="1">
        <v>1209010101</v>
      </c>
      <c r="B60" s="1" t="s">
        <v>42</v>
      </c>
      <c r="D60" s="19">
        <v>73071.37</v>
      </c>
      <c r="H60" s="1">
        <v>0</v>
      </c>
      <c r="I60" s="1">
        <v>0</v>
      </c>
      <c r="J60" s="19">
        <v>73071.37</v>
      </c>
    </row>
    <row r="61" spans="1:10" x14ac:dyDescent="0.55000000000000004">
      <c r="A61" s="1">
        <v>1209010103</v>
      </c>
      <c r="B61" s="1" t="s">
        <v>43</v>
      </c>
      <c r="D61" s="19">
        <v>-73069.37</v>
      </c>
      <c r="H61" s="1">
        <v>0</v>
      </c>
      <c r="I61" s="1">
        <v>0</v>
      </c>
      <c r="J61" s="19">
        <v>-73069.37</v>
      </c>
    </row>
    <row r="62" spans="1:10" x14ac:dyDescent="0.55000000000000004">
      <c r="A62" s="1">
        <v>1210040101</v>
      </c>
      <c r="B62" s="1" t="s">
        <v>265</v>
      </c>
      <c r="D62" s="1">
        <v>0</v>
      </c>
      <c r="H62" s="1">
        <v>0</v>
      </c>
      <c r="I62" s="1">
        <v>0</v>
      </c>
      <c r="J62" s="1">
        <v>0</v>
      </c>
    </row>
    <row r="63" spans="1:10" x14ac:dyDescent="0.55000000000000004">
      <c r="A63" s="1">
        <v>1211010101</v>
      </c>
      <c r="B63" s="1" t="s">
        <v>44</v>
      </c>
      <c r="D63" s="19">
        <v>103851852.08</v>
      </c>
      <c r="H63" s="19">
        <v>3417530</v>
      </c>
      <c r="I63" s="1">
        <v>0</v>
      </c>
      <c r="J63" s="19">
        <v>107269382.08</v>
      </c>
    </row>
    <row r="64" spans="1:10" x14ac:dyDescent="0.55000000000000004">
      <c r="A64" s="1">
        <v>1211010102</v>
      </c>
      <c r="B64" s="1" t="s">
        <v>45</v>
      </c>
      <c r="D64" s="1">
        <v>0</v>
      </c>
      <c r="H64" s="19">
        <v>3417530</v>
      </c>
      <c r="I64" s="19">
        <v>-3417530</v>
      </c>
      <c r="J64" s="1">
        <v>0</v>
      </c>
    </row>
    <row r="65" spans="1:10" x14ac:dyDescent="0.55000000000000004">
      <c r="A65" s="1">
        <v>2101010101</v>
      </c>
      <c r="B65" s="1" t="s">
        <v>46</v>
      </c>
      <c r="D65" s="1">
        <v>0</v>
      </c>
      <c r="H65" s="1">
        <v>0</v>
      </c>
      <c r="I65" s="1">
        <v>0</v>
      </c>
      <c r="J65" s="1">
        <v>0</v>
      </c>
    </row>
    <row r="66" spans="1:10" x14ac:dyDescent="0.55000000000000004">
      <c r="A66" s="1">
        <v>2101010102</v>
      </c>
      <c r="B66" s="1" t="s">
        <v>47</v>
      </c>
      <c r="D66" s="1">
        <v>0</v>
      </c>
      <c r="H66" s="19">
        <v>6066847.0999999996</v>
      </c>
      <c r="I66" s="19">
        <v>-6066847.0999999996</v>
      </c>
      <c r="J66" s="1">
        <v>0</v>
      </c>
    </row>
    <row r="67" spans="1:10" x14ac:dyDescent="0.55000000000000004">
      <c r="A67" s="1">
        <v>2101010103</v>
      </c>
      <c r="B67" s="1" t="s">
        <v>48</v>
      </c>
      <c r="D67" s="1">
        <v>0</v>
      </c>
      <c r="H67" s="19">
        <v>5114924</v>
      </c>
      <c r="I67" s="19">
        <v>-5114924</v>
      </c>
      <c r="J67" s="1">
        <v>0</v>
      </c>
    </row>
    <row r="68" spans="1:10" x14ac:dyDescent="0.55000000000000004">
      <c r="A68" s="1">
        <v>2101020106</v>
      </c>
      <c r="B68" s="1" t="s">
        <v>266</v>
      </c>
      <c r="D68" s="1">
        <v>0</v>
      </c>
      <c r="H68" s="1">
        <v>0</v>
      </c>
      <c r="I68" s="1">
        <v>0</v>
      </c>
      <c r="J68" s="1">
        <v>0</v>
      </c>
    </row>
    <row r="69" spans="1:10" x14ac:dyDescent="0.55000000000000004">
      <c r="A69" s="1">
        <v>2101020198</v>
      </c>
      <c r="B69" s="1" t="s">
        <v>49</v>
      </c>
      <c r="D69" s="1">
        <v>0</v>
      </c>
      <c r="H69" s="19">
        <v>315601.96999999997</v>
      </c>
      <c r="I69" s="19">
        <v>-315601.96999999997</v>
      </c>
      <c r="J69" s="1">
        <v>0</v>
      </c>
    </row>
    <row r="70" spans="1:10" x14ac:dyDescent="0.55000000000000004">
      <c r="A70" s="1">
        <v>2102040102</v>
      </c>
      <c r="B70" s="1" t="s">
        <v>50</v>
      </c>
      <c r="D70" s="1">
        <v>0</v>
      </c>
      <c r="H70" s="19">
        <v>7229648.5899999999</v>
      </c>
      <c r="I70" s="19">
        <v>-7229648.5899999999</v>
      </c>
      <c r="J70" s="1">
        <v>0</v>
      </c>
    </row>
    <row r="71" spans="1:10" x14ac:dyDescent="0.55000000000000004">
      <c r="A71" s="1">
        <v>2102040103</v>
      </c>
      <c r="B71" s="1" t="s">
        <v>51</v>
      </c>
      <c r="D71" s="1">
        <v>0</v>
      </c>
      <c r="H71" s="19">
        <v>6205.42</v>
      </c>
      <c r="I71" s="19">
        <v>-6205.42</v>
      </c>
      <c r="J71" s="1">
        <v>0</v>
      </c>
    </row>
    <row r="72" spans="1:10" x14ac:dyDescent="0.55000000000000004">
      <c r="A72" s="1">
        <v>2102040106</v>
      </c>
      <c r="B72" s="1" t="s">
        <v>52</v>
      </c>
      <c r="D72" s="1">
        <v>0</v>
      </c>
      <c r="H72" s="19">
        <v>45055.33</v>
      </c>
      <c r="I72" s="19">
        <v>-45055.33</v>
      </c>
      <c r="J72" s="1">
        <v>0</v>
      </c>
    </row>
    <row r="73" spans="1:10" x14ac:dyDescent="0.55000000000000004">
      <c r="A73" s="1">
        <v>2102040199</v>
      </c>
      <c r="B73" s="1" t="s">
        <v>267</v>
      </c>
      <c r="D73" s="1">
        <v>0</v>
      </c>
      <c r="H73" s="1">
        <v>0</v>
      </c>
      <c r="I73" s="1">
        <v>0</v>
      </c>
      <c r="J73" s="1">
        <v>0</v>
      </c>
    </row>
    <row r="74" spans="1:10" x14ac:dyDescent="0.55000000000000004">
      <c r="A74" s="1">
        <v>2111020199</v>
      </c>
      <c r="B74" s="1" t="s">
        <v>53</v>
      </c>
      <c r="D74" s="19">
        <v>-499259.49</v>
      </c>
      <c r="H74" s="19">
        <v>41598.5</v>
      </c>
      <c r="I74" s="19">
        <v>-328601.17</v>
      </c>
      <c r="J74" s="19">
        <v>-786262.16</v>
      </c>
    </row>
    <row r="75" spans="1:10" x14ac:dyDescent="0.55000000000000004">
      <c r="A75" s="1">
        <v>2111030199</v>
      </c>
      <c r="B75" s="1" t="s">
        <v>53</v>
      </c>
      <c r="D75" s="1">
        <v>0</v>
      </c>
      <c r="H75" s="1">
        <v>0</v>
      </c>
      <c r="I75" s="1">
        <v>0</v>
      </c>
      <c r="J75" s="1">
        <v>0</v>
      </c>
    </row>
    <row r="76" spans="1:10" x14ac:dyDescent="0.55000000000000004">
      <c r="A76" s="1">
        <v>2112010199</v>
      </c>
      <c r="B76" s="1" t="s">
        <v>54</v>
      </c>
      <c r="D76" s="19">
        <v>-3155857.42</v>
      </c>
      <c r="H76" s="19">
        <v>396477</v>
      </c>
      <c r="I76" s="19">
        <v>-419688</v>
      </c>
      <c r="J76" s="19">
        <v>-3179068.42</v>
      </c>
    </row>
    <row r="77" spans="1:10" x14ac:dyDescent="0.55000000000000004">
      <c r="A77" s="1">
        <v>2116010104</v>
      </c>
      <c r="B77" s="1" t="s">
        <v>55</v>
      </c>
      <c r="D77" s="1">
        <v>0</v>
      </c>
      <c r="H77" s="19">
        <v>12204.23</v>
      </c>
      <c r="I77" s="19">
        <v>-12204.23</v>
      </c>
      <c r="J77" s="1">
        <v>0</v>
      </c>
    </row>
    <row r="78" spans="1:10" x14ac:dyDescent="0.55000000000000004">
      <c r="A78" s="1">
        <v>2202010101</v>
      </c>
      <c r="B78" s="1" t="s">
        <v>56</v>
      </c>
      <c r="D78" s="19">
        <v>-1000000</v>
      </c>
      <c r="H78" s="1">
        <v>0</v>
      </c>
      <c r="I78" s="1">
        <v>0</v>
      </c>
      <c r="J78" s="19">
        <v>-1000000</v>
      </c>
    </row>
    <row r="79" spans="1:10" x14ac:dyDescent="0.55000000000000004">
      <c r="A79" s="1">
        <v>3101010101</v>
      </c>
      <c r="B79" s="1" t="s">
        <v>57</v>
      </c>
      <c r="D79" s="19">
        <v>-49430649.039999999</v>
      </c>
      <c r="H79" s="1">
        <v>0</v>
      </c>
      <c r="I79" s="1">
        <v>0</v>
      </c>
      <c r="J79" s="19">
        <v>-49430649.039999999</v>
      </c>
    </row>
    <row r="80" spans="1:10" x14ac:dyDescent="0.55000000000000004">
      <c r="A80" s="1">
        <v>3102010101</v>
      </c>
      <c r="B80" s="1" t="s">
        <v>58</v>
      </c>
      <c r="D80" s="19">
        <v>-348907849.88</v>
      </c>
      <c r="H80" s="1">
        <v>0</v>
      </c>
      <c r="I80" s="1">
        <v>0</v>
      </c>
      <c r="J80" s="19">
        <v>-348907849.88</v>
      </c>
    </row>
    <row r="81" spans="1:11" x14ac:dyDescent="0.55000000000000004">
      <c r="A81" s="1">
        <v>3102010102</v>
      </c>
      <c r="B81" s="1" t="s">
        <v>59</v>
      </c>
      <c r="D81" s="1">
        <v>0</v>
      </c>
      <c r="H81" s="1">
        <v>0</v>
      </c>
      <c r="I81" s="1">
        <v>0</v>
      </c>
      <c r="J81" s="1">
        <v>0</v>
      </c>
    </row>
    <row r="82" spans="1:11" x14ac:dyDescent="0.55000000000000004">
      <c r="A82" s="1">
        <v>3105010101</v>
      </c>
      <c r="B82" s="1" t="s">
        <v>60</v>
      </c>
      <c r="D82" s="19">
        <v>-3944600.91</v>
      </c>
      <c r="H82" s="1">
        <v>0</v>
      </c>
      <c r="I82" s="1">
        <v>0</v>
      </c>
      <c r="J82" s="19">
        <v>-3944600.91</v>
      </c>
    </row>
    <row r="83" spans="1:11" x14ac:dyDescent="0.55000000000000004">
      <c r="A83" s="1">
        <v>4201020199</v>
      </c>
      <c r="B83" s="1" t="s">
        <v>61</v>
      </c>
      <c r="D83" s="19">
        <v>-71245.009999999995</v>
      </c>
      <c r="H83" s="19">
        <v>5060</v>
      </c>
      <c r="I83" s="1">
        <v>-233.2</v>
      </c>
      <c r="J83" s="19">
        <v>-66418.210000000006</v>
      </c>
    </row>
    <row r="84" spans="1:11" x14ac:dyDescent="0.55000000000000004">
      <c r="A84" s="1">
        <v>4203010101</v>
      </c>
      <c r="B84" s="1" t="s">
        <v>62</v>
      </c>
      <c r="D84" s="19">
        <v>-133785.41</v>
      </c>
      <c r="H84" s="19">
        <v>3243.8</v>
      </c>
      <c r="I84" s="19">
        <v>-50037.48</v>
      </c>
      <c r="J84" s="19">
        <v>-180579.09</v>
      </c>
    </row>
    <row r="85" spans="1:11" x14ac:dyDescent="0.55000000000000004">
      <c r="G85" s="1" t="s">
        <v>243</v>
      </c>
      <c r="J85" s="1" t="s">
        <v>244</v>
      </c>
      <c r="K85" s="1">
        <v>3</v>
      </c>
    </row>
    <row r="86" spans="1:11" x14ac:dyDescent="0.55000000000000004">
      <c r="C86" s="1" t="s">
        <v>245</v>
      </c>
      <c r="F86" s="1" t="s">
        <v>187</v>
      </c>
      <c r="J86" s="1" t="s">
        <v>246</v>
      </c>
      <c r="K86" s="1" t="s">
        <v>247</v>
      </c>
    </row>
    <row r="87" spans="1:11" x14ac:dyDescent="0.55000000000000004">
      <c r="C87" s="1" t="s">
        <v>248</v>
      </c>
      <c r="E87" s="1" t="s">
        <v>249</v>
      </c>
      <c r="J87" s="1" t="s">
        <v>250</v>
      </c>
      <c r="K87" s="2">
        <v>0.59949074074074071</v>
      </c>
    </row>
    <row r="88" spans="1:11" x14ac:dyDescent="0.55000000000000004">
      <c r="A88" s="1" t="s">
        <v>251</v>
      </c>
      <c r="D88" s="1" t="s">
        <v>252</v>
      </c>
      <c r="H88" s="1" t="s">
        <v>253</v>
      </c>
      <c r="I88" s="1" t="s">
        <v>254</v>
      </c>
      <c r="J88" s="1" t="s">
        <v>255</v>
      </c>
    </row>
    <row r="89" spans="1:11" x14ac:dyDescent="0.55000000000000004">
      <c r="A89" s="1">
        <v>4206010102</v>
      </c>
      <c r="B89" s="1" t="s">
        <v>63</v>
      </c>
      <c r="D89" s="19">
        <v>-233620.75</v>
      </c>
      <c r="H89" s="19">
        <v>3243.8</v>
      </c>
      <c r="I89" s="19">
        <v>-20768.82</v>
      </c>
      <c r="J89" s="19">
        <v>-251145.77</v>
      </c>
    </row>
    <row r="90" spans="1:11" x14ac:dyDescent="0.55000000000000004">
      <c r="A90" s="1">
        <v>4206010199</v>
      </c>
      <c r="B90" s="1" t="s">
        <v>268</v>
      </c>
      <c r="D90" s="19">
        <v>-17637</v>
      </c>
      <c r="H90" s="1">
        <v>0</v>
      </c>
      <c r="I90" s="19">
        <v>-8825.9500000000007</v>
      </c>
      <c r="J90" s="19">
        <v>-26462.95</v>
      </c>
    </row>
    <row r="91" spans="1:11" x14ac:dyDescent="0.55000000000000004">
      <c r="A91" s="1">
        <v>4307010103</v>
      </c>
      <c r="B91" s="1" t="s">
        <v>64</v>
      </c>
      <c r="D91" s="19">
        <v>-7059327.9400000004</v>
      </c>
      <c r="H91" s="1">
        <v>0</v>
      </c>
      <c r="I91" s="19">
        <v>-1443150</v>
      </c>
      <c r="J91" s="19">
        <v>-8502477.9399999995</v>
      </c>
    </row>
    <row r="92" spans="1:11" x14ac:dyDescent="0.55000000000000004">
      <c r="A92" s="1">
        <v>4307010104</v>
      </c>
      <c r="B92" s="1" t="s">
        <v>65</v>
      </c>
      <c r="D92" s="19">
        <v>-23791026.800000001</v>
      </c>
      <c r="H92" s="1">
        <v>0</v>
      </c>
      <c r="I92" s="19">
        <v>-4980380</v>
      </c>
      <c r="J92" s="19">
        <v>-28771406.800000001</v>
      </c>
    </row>
    <row r="93" spans="1:11" x14ac:dyDescent="0.55000000000000004">
      <c r="A93" s="1">
        <v>4307010105</v>
      </c>
      <c r="B93" s="1" t="s">
        <v>66</v>
      </c>
      <c r="D93" s="19">
        <v>-16484600.029999999</v>
      </c>
      <c r="H93" s="19">
        <v>7000</v>
      </c>
      <c r="I93" s="19">
        <v>-3610539.27</v>
      </c>
      <c r="J93" s="19">
        <v>-20088139.300000001</v>
      </c>
    </row>
    <row r="94" spans="1:11" x14ac:dyDescent="0.55000000000000004">
      <c r="A94" s="1">
        <v>4307010106</v>
      </c>
      <c r="B94" s="1" t="s">
        <v>67</v>
      </c>
      <c r="D94" s="19">
        <v>-32046661</v>
      </c>
      <c r="H94" s="1">
        <v>0</v>
      </c>
      <c r="I94" s="19">
        <v>-2180000</v>
      </c>
      <c r="J94" s="19">
        <v>-34226661</v>
      </c>
    </row>
    <row r="95" spans="1:11" x14ac:dyDescent="0.55000000000000004">
      <c r="A95" s="1">
        <v>4307010107</v>
      </c>
      <c r="B95" s="1" t="s">
        <v>269</v>
      </c>
      <c r="D95" s="19">
        <v>-664462.78</v>
      </c>
      <c r="H95" s="1">
        <v>0</v>
      </c>
      <c r="I95" s="19">
        <v>-177580</v>
      </c>
      <c r="J95" s="19">
        <v>-842042.78</v>
      </c>
    </row>
    <row r="96" spans="1:11" x14ac:dyDescent="0.55000000000000004">
      <c r="A96" s="1">
        <v>4307010108</v>
      </c>
      <c r="B96" s="1" t="s">
        <v>68</v>
      </c>
      <c r="D96" s="19">
        <v>-2950054.8</v>
      </c>
      <c r="H96" s="1">
        <v>0</v>
      </c>
      <c r="I96" s="19">
        <v>-824204.59</v>
      </c>
      <c r="J96" s="19">
        <v>-3774259.39</v>
      </c>
    </row>
    <row r="97" spans="1:10" x14ac:dyDescent="0.55000000000000004">
      <c r="A97" s="1">
        <v>4308010101</v>
      </c>
      <c r="B97" s="1" t="s">
        <v>69</v>
      </c>
      <c r="D97" s="19">
        <v>-678046.75</v>
      </c>
      <c r="H97" s="1">
        <v>0</v>
      </c>
      <c r="I97" s="19">
        <v>-396477</v>
      </c>
      <c r="J97" s="19">
        <v>-1074523.75</v>
      </c>
    </row>
    <row r="98" spans="1:10" x14ac:dyDescent="0.55000000000000004">
      <c r="A98" s="1">
        <v>4308010105</v>
      </c>
      <c r="B98" s="1" t="s">
        <v>70</v>
      </c>
      <c r="D98" s="19">
        <v>-690137</v>
      </c>
      <c r="H98" s="1">
        <v>0</v>
      </c>
      <c r="I98" s="19">
        <v>-424748</v>
      </c>
      <c r="J98" s="19">
        <v>-1114885</v>
      </c>
    </row>
    <row r="99" spans="1:10" x14ac:dyDescent="0.55000000000000004">
      <c r="A99" s="1">
        <v>4308010118</v>
      </c>
      <c r="B99" s="1" t="s">
        <v>71</v>
      </c>
      <c r="D99" s="19">
        <v>-32492.43</v>
      </c>
      <c r="H99" s="1">
        <v>0</v>
      </c>
      <c r="I99" s="19">
        <v>-392473.25</v>
      </c>
      <c r="J99" s="19">
        <v>-424965.68</v>
      </c>
    </row>
    <row r="100" spans="1:10" x14ac:dyDescent="0.55000000000000004">
      <c r="A100" s="1">
        <v>4313010103</v>
      </c>
      <c r="B100" s="1" t="s">
        <v>270</v>
      </c>
      <c r="D100" s="1">
        <v>0</v>
      </c>
      <c r="H100" s="1">
        <v>0</v>
      </c>
      <c r="I100" s="19">
        <v>-5060</v>
      </c>
      <c r="J100" s="19">
        <v>-5060</v>
      </c>
    </row>
    <row r="101" spans="1:10" x14ac:dyDescent="0.55000000000000004">
      <c r="A101" s="1">
        <v>5101010113</v>
      </c>
      <c r="B101" s="1" t="s">
        <v>271</v>
      </c>
      <c r="D101" s="19">
        <v>9769064.5099999998</v>
      </c>
      <c r="H101" s="19">
        <v>1938000</v>
      </c>
      <c r="I101" s="19">
        <v>-2903.23</v>
      </c>
      <c r="J101" s="19">
        <v>11704161.279999999</v>
      </c>
    </row>
    <row r="102" spans="1:10" x14ac:dyDescent="0.55000000000000004">
      <c r="A102" s="1">
        <v>5101010115</v>
      </c>
      <c r="B102" s="1" t="s">
        <v>72</v>
      </c>
      <c r="D102" s="19">
        <v>7034940.8300000001</v>
      </c>
      <c r="H102" s="19">
        <v>1439490</v>
      </c>
      <c r="I102" s="1">
        <v>0</v>
      </c>
      <c r="J102" s="19">
        <v>8474430.8300000001</v>
      </c>
    </row>
    <row r="103" spans="1:10" x14ac:dyDescent="0.55000000000000004">
      <c r="A103" s="1">
        <v>5101010116</v>
      </c>
      <c r="B103" s="1" t="s">
        <v>73</v>
      </c>
      <c r="D103" s="19">
        <v>18300</v>
      </c>
      <c r="H103" s="19">
        <v>3660</v>
      </c>
      <c r="I103" s="1">
        <v>0</v>
      </c>
      <c r="J103" s="19">
        <v>21960</v>
      </c>
    </row>
    <row r="104" spans="1:10" x14ac:dyDescent="0.55000000000000004">
      <c r="A104" s="1">
        <v>5101020106</v>
      </c>
      <c r="B104" s="1" t="s">
        <v>74</v>
      </c>
      <c r="D104" s="19">
        <v>439146</v>
      </c>
      <c r="H104" s="19">
        <v>88086</v>
      </c>
      <c r="I104" s="1">
        <v>-87</v>
      </c>
      <c r="J104" s="19">
        <v>527145</v>
      </c>
    </row>
    <row r="105" spans="1:10" x14ac:dyDescent="0.55000000000000004">
      <c r="A105" s="1">
        <v>5101020108</v>
      </c>
      <c r="B105" s="1" t="s">
        <v>75</v>
      </c>
      <c r="D105" s="19">
        <v>1076829.23</v>
      </c>
      <c r="H105" s="19">
        <v>197628</v>
      </c>
      <c r="I105" s="1">
        <v>0</v>
      </c>
      <c r="J105" s="19">
        <v>1274457.23</v>
      </c>
    </row>
    <row r="106" spans="1:10" x14ac:dyDescent="0.55000000000000004">
      <c r="A106" s="1">
        <v>5101020116</v>
      </c>
      <c r="B106" s="1" t="s">
        <v>272</v>
      </c>
      <c r="D106" s="19">
        <v>59961</v>
      </c>
      <c r="H106" s="1">
        <v>0</v>
      </c>
      <c r="I106" s="1">
        <v>0</v>
      </c>
      <c r="J106" s="19">
        <v>59961</v>
      </c>
    </row>
    <row r="107" spans="1:10" x14ac:dyDescent="0.55000000000000004">
      <c r="A107" s="1">
        <v>5101030101</v>
      </c>
      <c r="B107" s="1" t="s">
        <v>76</v>
      </c>
      <c r="D107" s="19">
        <v>873173.5</v>
      </c>
      <c r="H107" s="19">
        <v>310943.5</v>
      </c>
      <c r="I107" s="1">
        <v>0</v>
      </c>
      <c r="J107" s="19">
        <v>1184117</v>
      </c>
    </row>
    <row r="108" spans="1:10" x14ac:dyDescent="0.55000000000000004">
      <c r="A108" s="1">
        <v>5101030205</v>
      </c>
      <c r="B108" s="1" t="s">
        <v>77</v>
      </c>
      <c r="D108" s="19">
        <v>109805</v>
      </c>
      <c r="H108" s="19">
        <v>7801.5</v>
      </c>
      <c r="I108" s="1">
        <v>0</v>
      </c>
      <c r="J108" s="19">
        <v>117606.5</v>
      </c>
    </row>
    <row r="109" spans="1:10" x14ac:dyDescent="0.55000000000000004">
      <c r="A109" s="1">
        <v>5101030208</v>
      </c>
      <c r="B109" s="1" t="s">
        <v>78</v>
      </c>
      <c r="D109" s="19">
        <v>8800</v>
      </c>
      <c r="H109" s="1">
        <v>0</v>
      </c>
      <c r="I109" s="1">
        <v>0</v>
      </c>
      <c r="J109" s="19">
        <v>8800</v>
      </c>
    </row>
    <row r="110" spans="1:10" x14ac:dyDescent="0.55000000000000004">
      <c r="A110" s="1">
        <v>5101040111</v>
      </c>
      <c r="B110" s="1" t="s">
        <v>273</v>
      </c>
      <c r="D110" s="19">
        <v>390705.3</v>
      </c>
      <c r="H110" s="19">
        <v>92983.59</v>
      </c>
      <c r="I110" s="1">
        <v>0</v>
      </c>
      <c r="J110" s="19">
        <v>483688.89</v>
      </c>
    </row>
    <row r="111" spans="1:10" x14ac:dyDescent="0.55000000000000004">
      <c r="A111" s="1">
        <v>5101040202</v>
      </c>
      <c r="B111" s="1" t="s">
        <v>76</v>
      </c>
      <c r="D111" s="19">
        <v>175980</v>
      </c>
      <c r="H111" s="19">
        <v>90520</v>
      </c>
      <c r="I111" s="1">
        <v>0</v>
      </c>
      <c r="J111" s="19">
        <v>266500</v>
      </c>
    </row>
    <row r="112" spans="1:10" x14ac:dyDescent="0.55000000000000004">
      <c r="A112" s="1">
        <v>5101040204</v>
      </c>
      <c r="B112" s="1" t="s">
        <v>79</v>
      </c>
      <c r="D112" s="19">
        <v>894551</v>
      </c>
      <c r="H112" s="19">
        <v>321956</v>
      </c>
      <c r="I112" s="1">
        <v>0</v>
      </c>
      <c r="J112" s="19">
        <v>1216507</v>
      </c>
    </row>
    <row r="113" spans="1:11" x14ac:dyDescent="0.55000000000000004">
      <c r="A113" s="1">
        <v>5101040207</v>
      </c>
      <c r="B113" s="1" t="s">
        <v>80</v>
      </c>
      <c r="D113" s="19">
        <v>28000</v>
      </c>
      <c r="H113" s="1">
        <v>0</v>
      </c>
      <c r="I113" s="1">
        <v>0</v>
      </c>
      <c r="J113" s="19">
        <v>28000</v>
      </c>
    </row>
    <row r="114" spans="1:11" x14ac:dyDescent="0.55000000000000004">
      <c r="A114" s="1">
        <v>5102010199</v>
      </c>
      <c r="B114" s="1" t="s">
        <v>81</v>
      </c>
      <c r="D114" s="19">
        <v>253168</v>
      </c>
      <c r="H114" s="19">
        <v>22665</v>
      </c>
      <c r="I114" s="1">
        <v>0</v>
      </c>
      <c r="J114" s="19">
        <v>275833</v>
      </c>
    </row>
    <row r="115" spans="1:11" x14ac:dyDescent="0.55000000000000004">
      <c r="A115" s="1">
        <v>5103010102</v>
      </c>
      <c r="B115" s="1" t="s">
        <v>274</v>
      </c>
      <c r="D115" s="19">
        <v>6190</v>
      </c>
      <c r="H115" s="1">
        <v>510</v>
      </c>
      <c r="I115" s="1">
        <v>0</v>
      </c>
      <c r="J115" s="19">
        <v>6700</v>
      </c>
    </row>
    <row r="116" spans="1:11" x14ac:dyDescent="0.55000000000000004">
      <c r="A116" s="1">
        <v>5103010103</v>
      </c>
      <c r="B116" s="1" t="s">
        <v>275</v>
      </c>
      <c r="D116" s="19">
        <v>18780</v>
      </c>
      <c r="H116" s="19">
        <v>1200</v>
      </c>
      <c r="I116" s="1">
        <v>0</v>
      </c>
      <c r="J116" s="19">
        <v>19980</v>
      </c>
    </row>
    <row r="117" spans="1:11" x14ac:dyDescent="0.55000000000000004">
      <c r="A117" s="1">
        <v>5103010199</v>
      </c>
      <c r="B117" s="1" t="s">
        <v>82</v>
      </c>
      <c r="D117" s="19">
        <v>47961</v>
      </c>
      <c r="H117" s="19">
        <v>12278</v>
      </c>
      <c r="I117" s="1">
        <v>0</v>
      </c>
      <c r="J117" s="19">
        <v>60239</v>
      </c>
    </row>
    <row r="118" spans="1:11" x14ac:dyDescent="0.55000000000000004">
      <c r="A118" s="1">
        <v>5104010104</v>
      </c>
      <c r="B118" s="1" t="s">
        <v>83</v>
      </c>
      <c r="D118" s="19">
        <v>442141.7</v>
      </c>
      <c r="H118" s="19">
        <v>139894</v>
      </c>
      <c r="I118" s="1">
        <v>0</v>
      </c>
      <c r="J118" s="19">
        <v>582035.69999999995</v>
      </c>
    </row>
    <row r="119" spans="1:11" x14ac:dyDescent="0.55000000000000004">
      <c r="A119" s="1">
        <v>5104010107</v>
      </c>
      <c r="B119" s="1" t="s">
        <v>84</v>
      </c>
      <c r="D119" s="19">
        <v>10100700</v>
      </c>
      <c r="H119" s="19">
        <v>647600</v>
      </c>
      <c r="I119" s="1">
        <v>0</v>
      </c>
      <c r="J119" s="19">
        <v>10748300</v>
      </c>
    </row>
    <row r="120" spans="1:11" x14ac:dyDescent="0.55000000000000004">
      <c r="A120" s="1">
        <v>5104010110</v>
      </c>
      <c r="B120" s="1" t="s">
        <v>85</v>
      </c>
      <c r="D120" s="19">
        <v>31410</v>
      </c>
      <c r="H120" s="19">
        <v>14000</v>
      </c>
      <c r="I120" s="19">
        <v>-7000</v>
      </c>
      <c r="J120" s="19">
        <v>38410</v>
      </c>
    </row>
    <row r="121" spans="1:11" x14ac:dyDescent="0.55000000000000004">
      <c r="A121" s="1">
        <v>5104010112</v>
      </c>
      <c r="B121" s="1" t="s">
        <v>86</v>
      </c>
      <c r="D121" s="19">
        <v>3714336.35</v>
      </c>
      <c r="H121" s="19">
        <v>934995</v>
      </c>
      <c r="I121" s="1">
        <v>0</v>
      </c>
      <c r="J121" s="19">
        <v>4649331.3499999996</v>
      </c>
    </row>
    <row r="122" spans="1:11" x14ac:dyDescent="0.55000000000000004">
      <c r="A122" s="1">
        <v>5104010115</v>
      </c>
      <c r="B122" s="1" t="s">
        <v>276</v>
      </c>
      <c r="D122" s="19">
        <v>1800</v>
      </c>
      <c r="H122" s="1">
        <v>0</v>
      </c>
      <c r="I122" s="1">
        <v>0</v>
      </c>
      <c r="J122" s="19">
        <v>1800</v>
      </c>
    </row>
    <row r="123" spans="1:11" x14ac:dyDescent="0.55000000000000004">
      <c r="A123" s="1">
        <v>5104020101</v>
      </c>
      <c r="B123" s="1" t="s">
        <v>87</v>
      </c>
      <c r="D123" s="19">
        <v>215685.17</v>
      </c>
      <c r="H123" s="1">
        <v>0</v>
      </c>
      <c r="I123" s="1">
        <v>0</v>
      </c>
      <c r="J123" s="19">
        <v>215685.17</v>
      </c>
    </row>
    <row r="124" spans="1:11" x14ac:dyDescent="0.55000000000000004">
      <c r="A124" s="1">
        <v>5104020103</v>
      </c>
      <c r="B124" s="1" t="s">
        <v>88</v>
      </c>
      <c r="D124" s="19">
        <v>4890.4399999999996</v>
      </c>
      <c r="H124" s="1">
        <v>0</v>
      </c>
      <c r="I124" s="1">
        <v>0</v>
      </c>
      <c r="J124" s="19">
        <v>4890.4399999999996</v>
      </c>
    </row>
    <row r="125" spans="1:11" x14ac:dyDescent="0.55000000000000004">
      <c r="A125" s="1">
        <v>5104020105</v>
      </c>
      <c r="B125" s="1" t="s">
        <v>89</v>
      </c>
      <c r="D125" s="19">
        <v>11271.92</v>
      </c>
      <c r="H125" s="1">
        <v>0</v>
      </c>
      <c r="I125" s="1">
        <v>0</v>
      </c>
      <c r="J125" s="19">
        <v>11271.92</v>
      </c>
    </row>
    <row r="126" spans="1:11" x14ac:dyDescent="0.55000000000000004">
      <c r="A126" s="1">
        <v>5104020106</v>
      </c>
      <c r="B126" s="1" t="s">
        <v>90</v>
      </c>
      <c r="D126" s="19">
        <v>483251.36</v>
      </c>
      <c r="H126" s="19">
        <v>327413.27</v>
      </c>
      <c r="I126" s="1">
        <v>0</v>
      </c>
      <c r="J126" s="19">
        <v>810664.63</v>
      </c>
    </row>
    <row r="127" spans="1:11" x14ac:dyDescent="0.55000000000000004">
      <c r="G127" s="1" t="s">
        <v>243</v>
      </c>
      <c r="J127" s="1" t="s">
        <v>244</v>
      </c>
      <c r="K127" s="1">
        <v>4</v>
      </c>
    </row>
    <row r="128" spans="1:11" x14ac:dyDescent="0.55000000000000004">
      <c r="C128" s="1" t="s">
        <v>245</v>
      </c>
      <c r="F128" s="1" t="s">
        <v>187</v>
      </c>
      <c r="J128" s="1" t="s">
        <v>246</v>
      </c>
      <c r="K128" s="1" t="s">
        <v>247</v>
      </c>
    </row>
    <row r="129" spans="1:11" x14ac:dyDescent="0.55000000000000004">
      <c r="C129" s="1" t="s">
        <v>248</v>
      </c>
      <c r="E129" s="1" t="s">
        <v>249</v>
      </c>
      <c r="J129" s="1" t="s">
        <v>250</v>
      </c>
      <c r="K129" s="2">
        <v>0.59949074074074071</v>
      </c>
    </row>
    <row r="130" spans="1:11" x14ac:dyDescent="0.55000000000000004">
      <c r="A130" s="1" t="s">
        <v>251</v>
      </c>
      <c r="D130" s="1" t="s">
        <v>252</v>
      </c>
      <c r="H130" s="1" t="s">
        <v>253</v>
      </c>
      <c r="I130" s="1" t="s">
        <v>254</v>
      </c>
      <c r="J130" s="1" t="s">
        <v>255</v>
      </c>
    </row>
    <row r="131" spans="1:11" x14ac:dyDescent="0.55000000000000004">
      <c r="A131" s="1">
        <v>5104020107</v>
      </c>
      <c r="B131" s="1" t="s">
        <v>91</v>
      </c>
      <c r="D131" s="19">
        <v>20152</v>
      </c>
      <c r="H131" s="1">
        <v>0</v>
      </c>
      <c r="I131" s="1">
        <v>0</v>
      </c>
      <c r="J131" s="19">
        <v>20152</v>
      </c>
    </row>
    <row r="132" spans="1:11" x14ac:dyDescent="0.55000000000000004">
      <c r="A132" s="1">
        <v>5104030203</v>
      </c>
      <c r="B132" s="1" t="s">
        <v>277</v>
      </c>
      <c r="D132" s="19">
        <v>3655</v>
      </c>
      <c r="H132" s="1">
        <v>0</v>
      </c>
      <c r="I132" s="1">
        <v>0</v>
      </c>
      <c r="J132" s="19">
        <v>3655</v>
      </c>
    </row>
    <row r="133" spans="1:11" x14ac:dyDescent="0.55000000000000004">
      <c r="A133" s="1">
        <v>5104030207</v>
      </c>
      <c r="B133" s="1" t="s">
        <v>92</v>
      </c>
      <c r="D133" s="19">
        <v>712267</v>
      </c>
      <c r="H133" s="19">
        <v>180746</v>
      </c>
      <c r="I133" s="1">
        <v>0</v>
      </c>
      <c r="J133" s="19">
        <v>893013</v>
      </c>
    </row>
    <row r="134" spans="1:11" x14ac:dyDescent="0.55000000000000004">
      <c r="A134" s="1">
        <v>5104030218</v>
      </c>
      <c r="B134" s="1" t="s">
        <v>93</v>
      </c>
      <c r="D134" s="19">
        <v>112158</v>
      </c>
      <c r="H134" s="1">
        <v>0</v>
      </c>
      <c r="I134" s="1">
        <v>0</v>
      </c>
      <c r="J134" s="19">
        <v>112158</v>
      </c>
    </row>
    <row r="135" spans="1:11" x14ac:dyDescent="0.55000000000000004">
      <c r="A135" s="1">
        <v>5104030299</v>
      </c>
      <c r="B135" s="1" t="s">
        <v>94</v>
      </c>
      <c r="D135" s="19">
        <v>65860</v>
      </c>
      <c r="H135" s="1">
        <v>0</v>
      </c>
      <c r="I135" s="1">
        <v>0</v>
      </c>
      <c r="J135" s="19">
        <v>65860</v>
      </c>
    </row>
    <row r="136" spans="1:11" x14ac:dyDescent="0.55000000000000004">
      <c r="A136" s="1">
        <v>5105010101</v>
      </c>
      <c r="B136" s="1" t="s">
        <v>278</v>
      </c>
      <c r="D136" s="19">
        <v>6143.42</v>
      </c>
      <c r="H136" s="19">
        <v>1261.24</v>
      </c>
      <c r="I136" s="1">
        <v>0</v>
      </c>
      <c r="J136" s="19">
        <v>7404.66</v>
      </c>
    </row>
    <row r="137" spans="1:11" x14ac:dyDescent="0.55000000000000004">
      <c r="A137" s="1">
        <v>5105010103</v>
      </c>
      <c r="B137" s="1" t="s">
        <v>95</v>
      </c>
      <c r="D137" s="19">
        <v>355737.5</v>
      </c>
      <c r="H137" s="19">
        <v>73032.19</v>
      </c>
      <c r="I137" s="1">
        <v>0</v>
      </c>
      <c r="J137" s="19">
        <v>428769.69</v>
      </c>
    </row>
    <row r="138" spans="1:11" x14ac:dyDescent="0.55000000000000004">
      <c r="A138" s="1">
        <v>5105010105</v>
      </c>
      <c r="B138" s="1" t="s">
        <v>96</v>
      </c>
      <c r="D138" s="19">
        <v>59506.51</v>
      </c>
      <c r="H138" s="19">
        <v>12216.57</v>
      </c>
      <c r="I138" s="1">
        <v>0</v>
      </c>
      <c r="J138" s="19">
        <v>71723.08</v>
      </c>
    </row>
    <row r="139" spans="1:11" x14ac:dyDescent="0.55000000000000004">
      <c r="A139" s="1">
        <v>5105010107</v>
      </c>
      <c r="B139" s="1" t="s">
        <v>97</v>
      </c>
      <c r="D139" s="19">
        <v>6454488.5099999998</v>
      </c>
      <c r="H139" s="19">
        <v>1324148.3899999999</v>
      </c>
      <c r="I139" s="1">
        <v>0</v>
      </c>
      <c r="J139" s="19">
        <v>7778636.9000000004</v>
      </c>
    </row>
    <row r="140" spans="1:11" x14ac:dyDescent="0.55000000000000004">
      <c r="A140" s="1">
        <v>5105010109</v>
      </c>
      <c r="B140" s="1" t="s">
        <v>98</v>
      </c>
      <c r="D140" s="19">
        <v>140433.14000000001</v>
      </c>
      <c r="H140" s="19">
        <v>29248.95</v>
      </c>
      <c r="I140" s="1">
        <v>0</v>
      </c>
      <c r="J140" s="19">
        <v>169682.09</v>
      </c>
    </row>
    <row r="141" spans="1:11" x14ac:dyDescent="0.55000000000000004">
      <c r="A141" s="1">
        <v>5105010111</v>
      </c>
      <c r="B141" s="1" t="s">
        <v>99</v>
      </c>
      <c r="D141" s="19">
        <v>30303.43</v>
      </c>
      <c r="H141" s="19">
        <v>6221.23</v>
      </c>
      <c r="I141" s="1">
        <v>0</v>
      </c>
      <c r="J141" s="19">
        <v>36524.660000000003</v>
      </c>
    </row>
    <row r="142" spans="1:11" x14ac:dyDescent="0.55000000000000004">
      <c r="A142" s="1">
        <v>5105010115</v>
      </c>
      <c r="B142" s="1" t="s">
        <v>100</v>
      </c>
      <c r="D142" s="19">
        <v>120309.1</v>
      </c>
      <c r="H142" s="19">
        <v>24741.25</v>
      </c>
      <c r="I142" s="1">
        <v>0</v>
      </c>
      <c r="J142" s="19">
        <v>145050.35</v>
      </c>
    </row>
    <row r="143" spans="1:11" x14ac:dyDescent="0.55000000000000004">
      <c r="A143" s="1">
        <v>5105010127</v>
      </c>
      <c r="B143" s="1" t="s">
        <v>101</v>
      </c>
      <c r="D143" s="19">
        <v>1550343.8</v>
      </c>
      <c r="H143" s="19">
        <v>318282.94</v>
      </c>
      <c r="I143" s="1">
        <v>0</v>
      </c>
      <c r="J143" s="19">
        <v>1868626.74</v>
      </c>
    </row>
    <row r="144" spans="1:11" x14ac:dyDescent="0.55000000000000004">
      <c r="A144" s="1">
        <v>5105010129</v>
      </c>
      <c r="B144" s="1" t="s">
        <v>102</v>
      </c>
      <c r="D144" s="19">
        <v>2022008.54</v>
      </c>
      <c r="H144" s="19">
        <v>386998.46</v>
      </c>
      <c r="I144" s="1">
        <v>0</v>
      </c>
      <c r="J144" s="19">
        <v>2409007</v>
      </c>
    </row>
    <row r="145" spans="1:10" x14ac:dyDescent="0.55000000000000004">
      <c r="A145" s="1">
        <v>5105010131</v>
      </c>
      <c r="B145" s="1" t="s">
        <v>103</v>
      </c>
      <c r="D145" s="19">
        <v>7778.07</v>
      </c>
      <c r="H145" s="19">
        <v>2402.87</v>
      </c>
      <c r="I145" s="1">
        <v>0</v>
      </c>
      <c r="J145" s="19">
        <v>10180.94</v>
      </c>
    </row>
    <row r="146" spans="1:10" x14ac:dyDescent="0.55000000000000004">
      <c r="A146" s="1">
        <v>5107010101</v>
      </c>
      <c r="B146" s="1" t="s">
        <v>279</v>
      </c>
      <c r="D146" s="1">
        <v>0</v>
      </c>
      <c r="H146" s="19">
        <v>2180000</v>
      </c>
      <c r="I146" s="19">
        <v>-6500</v>
      </c>
      <c r="J146" s="19">
        <v>2173500</v>
      </c>
    </row>
    <row r="147" spans="1:10" x14ac:dyDescent="0.55000000000000004">
      <c r="A147" s="1">
        <v>5107010104</v>
      </c>
      <c r="B147" s="1" t="s">
        <v>104</v>
      </c>
      <c r="D147" s="19">
        <v>32046661</v>
      </c>
      <c r="H147" s="1">
        <v>0</v>
      </c>
      <c r="I147" s="1">
        <v>0</v>
      </c>
      <c r="J147" s="19">
        <v>32046661</v>
      </c>
    </row>
    <row r="148" spans="1:10" x14ac:dyDescent="0.55000000000000004">
      <c r="A148" s="1">
        <v>5209010112</v>
      </c>
      <c r="B148" s="1" t="s">
        <v>105</v>
      </c>
      <c r="D148" s="19">
        <v>45507.54</v>
      </c>
      <c r="H148" s="19">
        <v>101832.46</v>
      </c>
      <c r="I148" s="1">
        <v>0</v>
      </c>
      <c r="J148" s="19">
        <v>147340</v>
      </c>
    </row>
    <row r="149" spans="1:10" x14ac:dyDescent="0.55000000000000004">
      <c r="A149" s="1">
        <v>5210010102</v>
      </c>
      <c r="B149" s="1" t="s">
        <v>106</v>
      </c>
      <c r="D149" s="19">
        <v>690137</v>
      </c>
      <c r="H149" s="19">
        <v>424748</v>
      </c>
      <c r="I149" s="1">
        <v>0</v>
      </c>
      <c r="J149" s="19">
        <v>1114885</v>
      </c>
    </row>
    <row r="150" spans="1:10" x14ac:dyDescent="0.55000000000000004">
      <c r="A150" s="1">
        <v>5210010103</v>
      </c>
      <c r="B150" s="1" t="s">
        <v>107</v>
      </c>
      <c r="D150" s="19">
        <v>456589.91</v>
      </c>
      <c r="H150" s="19">
        <v>73377.850000000006</v>
      </c>
      <c r="I150" s="19">
        <v>-5060</v>
      </c>
      <c r="J150" s="19">
        <v>524907.76</v>
      </c>
    </row>
    <row r="151" spans="1:10" x14ac:dyDescent="0.55000000000000004">
      <c r="A151" s="1">
        <v>5210010105</v>
      </c>
      <c r="B151" s="1" t="s">
        <v>108</v>
      </c>
      <c r="D151" s="19">
        <v>678046.75</v>
      </c>
      <c r="H151" s="19">
        <v>396477</v>
      </c>
      <c r="I151" s="1">
        <v>0</v>
      </c>
      <c r="J151" s="19">
        <v>1074523.75</v>
      </c>
    </row>
    <row r="152" spans="1:10" x14ac:dyDescent="0.55000000000000004">
      <c r="A152" s="1">
        <v>5210010118</v>
      </c>
      <c r="B152" s="1" t="s">
        <v>280</v>
      </c>
      <c r="D152" s="1">
        <v>0</v>
      </c>
      <c r="H152" s="19">
        <v>302845.02</v>
      </c>
      <c r="I152" s="1">
        <v>0</v>
      </c>
      <c r="J152" s="19">
        <v>302845.02</v>
      </c>
    </row>
    <row r="153" spans="1:10" x14ac:dyDescent="0.55000000000000004">
      <c r="A153" s="1">
        <v>5212010199</v>
      </c>
      <c r="B153" s="1" t="s">
        <v>109</v>
      </c>
      <c r="D153" s="19">
        <v>428535</v>
      </c>
      <c r="H153" s="1">
        <v>0</v>
      </c>
      <c r="I153" s="1">
        <v>0</v>
      </c>
      <c r="J153" s="19">
        <v>428535</v>
      </c>
    </row>
    <row r="154" spans="1:10" x14ac:dyDescent="0.55000000000000004">
      <c r="A154" s="1">
        <v>5301010101</v>
      </c>
      <c r="B154" s="1" t="s">
        <v>110</v>
      </c>
      <c r="D154" s="1">
        <v>0</v>
      </c>
      <c r="H154" s="1">
        <v>0</v>
      </c>
      <c r="I154" s="1">
        <v>0</v>
      </c>
      <c r="J154" s="1">
        <v>0</v>
      </c>
    </row>
    <row r="155" spans="1:10" x14ac:dyDescent="0.55000000000000004">
      <c r="A155" s="1">
        <v>5301010103</v>
      </c>
      <c r="B155" s="1" t="s">
        <v>281</v>
      </c>
      <c r="D155" s="1">
        <v>0</v>
      </c>
      <c r="H155" s="1">
        <v>0</v>
      </c>
      <c r="I155" s="1">
        <v>0</v>
      </c>
      <c r="J155" s="1">
        <v>0</v>
      </c>
    </row>
    <row r="156" spans="1:10" x14ac:dyDescent="0.55000000000000004">
      <c r="D156" s="1">
        <v>0</v>
      </c>
      <c r="H156" s="19">
        <v>59451614.899999999</v>
      </c>
      <c r="I156" s="19">
        <v>-59451614.899999999</v>
      </c>
      <c r="J156" s="1">
        <v>0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differentFirst="1">
    <oddHeader>&amp;C&amp;"TH SarabunIT๙,Bold"&amp;16 ๑๘</oddHeader>
    <firstHeader>&amp;C&amp;"TH SarabunPSK,Bold"&amp;16 ๑๑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37"/>
  <sheetViews>
    <sheetView view="pageLayout" zoomScaleNormal="100" zoomScaleSheetLayoutView="70" workbookViewId="0">
      <selection activeCell="K24" sqref="K24"/>
    </sheetView>
  </sheetViews>
  <sheetFormatPr defaultColWidth="9.125" defaultRowHeight="24" x14ac:dyDescent="0.55000000000000004"/>
  <cols>
    <col min="1" max="1" width="10.375" style="1" customWidth="1"/>
    <col min="2" max="2" width="12" style="18" customWidth="1"/>
    <col min="3" max="4" width="9.125" style="19"/>
    <col min="5" max="6" width="7.75" style="19" customWidth="1"/>
    <col min="7" max="8" width="8.125" style="19" customWidth="1"/>
    <col min="9" max="9" width="11.625" style="19" customWidth="1"/>
    <col min="10" max="10" width="11.875" style="19" customWidth="1"/>
    <col min="11" max="11" width="12.25" style="19" customWidth="1"/>
    <col min="12" max="12" width="10.375" style="19" customWidth="1"/>
    <col min="13" max="13" width="11.875" style="18" customWidth="1"/>
    <col min="14" max="15" width="9.125" style="19"/>
    <col min="16" max="17" width="8.75" style="19" customWidth="1"/>
    <col min="18" max="19" width="7.75" style="19" customWidth="1"/>
    <col min="20" max="21" width="11.875" style="19" customWidth="1"/>
    <col min="22" max="22" width="13" style="19" customWidth="1"/>
    <col min="23" max="23" width="10.125" style="19" customWidth="1"/>
    <col min="24" max="24" width="12.875" style="1" customWidth="1"/>
    <col min="25" max="16384" width="9.125" style="1"/>
  </cols>
  <sheetData>
    <row r="1" spans="1:24" s="3" customFormat="1" x14ac:dyDescent="0.55000000000000004">
      <c r="A1" s="72" t="s">
        <v>191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s="3" customFormat="1" x14ac:dyDescent="0.55000000000000004">
      <c r="A2" s="72" t="s">
        <v>192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s="3" customFormat="1" x14ac:dyDescent="0.55000000000000004">
      <c r="A3" s="72" t="s">
        <v>193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ht="11.25" customHeight="1" x14ac:dyDescent="0.55000000000000004"/>
    <row r="5" spans="1:24" s="20" customFormat="1" ht="21.75" x14ac:dyDescent="0.5">
      <c r="A5" s="82" t="s">
        <v>114</v>
      </c>
      <c r="B5" s="83" t="s">
        <v>112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4" t="s">
        <v>113</v>
      </c>
      <c r="N5" s="85"/>
      <c r="O5" s="85"/>
      <c r="P5" s="85"/>
      <c r="Q5" s="85"/>
      <c r="R5" s="85"/>
      <c r="S5" s="85"/>
      <c r="T5" s="85"/>
      <c r="U5" s="85"/>
      <c r="V5" s="85"/>
      <c r="W5" s="86"/>
      <c r="X5" s="87" t="s">
        <v>194</v>
      </c>
    </row>
    <row r="6" spans="1:24" s="20" customFormat="1" ht="21.75" x14ac:dyDescent="0.5">
      <c r="A6" s="82"/>
      <c r="B6" s="83" t="s">
        <v>179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4" t="s">
        <v>179</v>
      </c>
      <c r="N6" s="85"/>
      <c r="O6" s="85"/>
      <c r="P6" s="85"/>
      <c r="Q6" s="85"/>
      <c r="R6" s="85"/>
      <c r="S6" s="85"/>
      <c r="T6" s="85"/>
      <c r="U6" s="85"/>
      <c r="V6" s="85"/>
      <c r="W6" s="86"/>
      <c r="X6" s="88"/>
    </row>
    <row r="7" spans="1:24" s="21" customFormat="1" ht="54" customHeight="1" x14ac:dyDescent="0.2">
      <c r="A7" s="82"/>
      <c r="B7" s="41" t="s">
        <v>178</v>
      </c>
      <c r="C7" s="42" t="s">
        <v>195</v>
      </c>
      <c r="D7" s="42" t="s">
        <v>196</v>
      </c>
      <c r="E7" s="42" t="s">
        <v>197</v>
      </c>
      <c r="F7" s="42" t="s">
        <v>198</v>
      </c>
      <c r="G7" s="42" t="s">
        <v>199</v>
      </c>
      <c r="H7" s="42" t="s">
        <v>200</v>
      </c>
      <c r="I7" s="42" t="s">
        <v>201</v>
      </c>
      <c r="J7" s="42" t="s">
        <v>202</v>
      </c>
      <c r="K7" s="42" t="s">
        <v>203</v>
      </c>
      <c r="L7" s="42" t="s">
        <v>204</v>
      </c>
      <c r="M7" s="43" t="s">
        <v>178</v>
      </c>
      <c r="N7" s="44" t="s">
        <v>205</v>
      </c>
      <c r="O7" s="44" t="s">
        <v>206</v>
      </c>
      <c r="P7" s="44" t="s">
        <v>207</v>
      </c>
      <c r="Q7" s="44" t="s">
        <v>208</v>
      </c>
      <c r="R7" s="44" t="s">
        <v>209</v>
      </c>
      <c r="S7" s="44" t="s">
        <v>200</v>
      </c>
      <c r="T7" s="44" t="s">
        <v>201</v>
      </c>
      <c r="U7" s="44" t="s">
        <v>202</v>
      </c>
      <c r="V7" s="44" t="s">
        <v>203</v>
      </c>
      <c r="W7" s="44" t="s">
        <v>204</v>
      </c>
      <c r="X7" s="89"/>
    </row>
    <row r="8" spans="1:24" s="24" customFormat="1" ht="21.75" x14ac:dyDescent="0.5">
      <c r="A8" s="22" t="s">
        <v>111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45">
        <f>SUM(C8:L8)-SUM(N8:W8)</f>
        <v>0</v>
      </c>
    </row>
    <row r="9" spans="1:24" s="24" customFormat="1" ht="21.75" x14ac:dyDescent="0.5">
      <c r="A9" s="25" t="s">
        <v>111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46">
        <f t="shared" ref="X9:X29" si="0">SUM(C9:L9)-SUM(N9:W9)</f>
        <v>0</v>
      </c>
    </row>
    <row r="10" spans="1:24" s="24" customFormat="1" ht="21.75" x14ac:dyDescent="0.5">
      <c r="A10" s="25" t="s">
        <v>111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46">
        <f t="shared" si="0"/>
        <v>0</v>
      </c>
    </row>
    <row r="11" spans="1:24" s="24" customFormat="1" ht="22.5" thickBot="1" x14ac:dyDescent="0.55000000000000004">
      <c r="A11" s="27"/>
      <c r="B11" s="51" t="s">
        <v>180</v>
      </c>
      <c r="C11" s="52">
        <f t="shared" ref="C11:L11" si="1">SUM(C8:C10)</f>
        <v>0</v>
      </c>
      <c r="D11" s="52">
        <f t="shared" si="1"/>
        <v>0</v>
      </c>
      <c r="E11" s="52">
        <f t="shared" si="1"/>
        <v>0</v>
      </c>
      <c r="F11" s="52">
        <f t="shared" si="1"/>
        <v>0</v>
      </c>
      <c r="G11" s="52">
        <f t="shared" si="1"/>
        <v>0</v>
      </c>
      <c r="H11" s="52">
        <f t="shared" si="1"/>
        <v>0</v>
      </c>
      <c r="I11" s="52">
        <f t="shared" si="1"/>
        <v>0</v>
      </c>
      <c r="J11" s="52">
        <f t="shared" si="1"/>
        <v>0</v>
      </c>
      <c r="K11" s="52">
        <f t="shared" si="1"/>
        <v>0</v>
      </c>
      <c r="L11" s="52">
        <f t="shared" si="1"/>
        <v>0</v>
      </c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46"/>
    </row>
    <row r="12" spans="1:24" s="24" customFormat="1" ht="22.5" thickTop="1" x14ac:dyDescent="0.5">
      <c r="A12" s="27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46">
        <f t="shared" si="0"/>
        <v>0</v>
      </c>
    </row>
    <row r="13" spans="1:24" s="24" customFormat="1" ht="21.75" x14ac:dyDescent="0.5">
      <c r="A13" s="27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46">
        <f t="shared" si="0"/>
        <v>0</v>
      </c>
    </row>
    <row r="14" spans="1:24" s="24" customFormat="1" ht="21.75" x14ac:dyDescent="0.5">
      <c r="A14" s="27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46">
        <f t="shared" si="0"/>
        <v>0</v>
      </c>
    </row>
    <row r="15" spans="1:24" s="24" customFormat="1" ht="21.75" x14ac:dyDescent="0.5">
      <c r="A15" s="27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46">
        <f t="shared" si="0"/>
        <v>0</v>
      </c>
    </row>
    <row r="16" spans="1:24" s="24" customFormat="1" ht="21.75" x14ac:dyDescent="0.5">
      <c r="A16" s="27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46">
        <f t="shared" si="0"/>
        <v>0</v>
      </c>
    </row>
    <row r="17" spans="1:24" s="24" customFormat="1" ht="21.75" x14ac:dyDescent="0.5">
      <c r="A17" s="27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46">
        <f t="shared" si="0"/>
        <v>0</v>
      </c>
    </row>
    <row r="18" spans="1:24" s="24" customFormat="1" ht="21.75" x14ac:dyDescent="0.5">
      <c r="A18" s="27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46">
        <f t="shared" si="0"/>
        <v>0</v>
      </c>
    </row>
    <row r="19" spans="1:24" s="24" customFormat="1" ht="21.75" x14ac:dyDescent="0.5">
      <c r="A19" s="27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46">
        <f t="shared" si="0"/>
        <v>0</v>
      </c>
    </row>
    <row r="20" spans="1:24" s="24" customFormat="1" ht="21.75" x14ac:dyDescent="0.5">
      <c r="A20" s="27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46">
        <f t="shared" si="0"/>
        <v>0</v>
      </c>
    </row>
    <row r="21" spans="1:24" s="24" customFormat="1" ht="21.75" x14ac:dyDescent="0.5">
      <c r="A21" s="27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5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46">
        <f t="shared" si="0"/>
        <v>0</v>
      </c>
    </row>
    <row r="22" spans="1:24" s="24" customFormat="1" ht="21.75" x14ac:dyDescent="0.5">
      <c r="A22" s="27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5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46">
        <f t="shared" si="0"/>
        <v>0</v>
      </c>
    </row>
    <row r="23" spans="1:24" s="24" customFormat="1" ht="21.75" x14ac:dyDescent="0.5">
      <c r="A23" s="27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46">
        <f t="shared" si="0"/>
        <v>0</v>
      </c>
    </row>
    <row r="24" spans="1:24" s="24" customFormat="1" ht="21.75" x14ac:dyDescent="0.5">
      <c r="A24" s="27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46">
        <f t="shared" si="0"/>
        <v>0</v>
      </c>
    </row>
    <row r="25" spans="1:24" s="24" customFormat="1" ht="21.75" x14ac:dyDescent="0.5">
      <c r="A25" s="27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5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46">
        <f t="shared" si="0"/>
        <v>0</v>
      </c>
    </row>
    <row r="26" spans="1:24" s="24" customFormat="1" ht="21.75" x14ac:dyDescent="0.5">
      <c r="A26" s="27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46">
        <f t="shared" si="0"/>
        <v>0</v>
      </c>
    </row>
    <row r="27" spans="1:24" s="24" customFormat="1" ht="21.75" x14ac:dyDescent="0.5">
      <c r="A27" s="27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5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46">
        <f t="shared" si="0"/>
        <v>0</v>
      </c>
    </row>
    <row r="28" spans="1:24" s="24" customFormat="1" ht="21.75" x14ac:dyDescent="0.5">
      <c r="A28" s="27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46">
        <f t="shared" si="0"/>
        <v>0</v>
      </c>
    </row>
    <row r="29" spans="1:24" s="24" customFormat="1" ht="21.75" x14ac:dyDescent="0.5">
      <c r="A29" s="27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5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46">
        <f t="shared" si="0"/>
        <v>0</v>
      </c>
    </row>
    <row r="30" spans="1:24" s="20" customFormat="1" ht="22.5" thickBot="1" x14ac:dyDescent="0.55000000000000004">
      <c r="A30" s="31"/>
      <c r="B30" s="51" t="s">
        <v>147</v>
      </c>
      <c r="C30" s="52">
        <f>SUM(C12:C29)</f>
        <v>0</v>
      </c>
      <c r="D30" s="52">
        <f t="shared" ref="D30:L30" si="2">SUM(D11:D29)</f>
        <v>0</v>
      </c>
      <c r="E30" s="52">
        <f t="shared" si="2"/>
        <v>0</v>
      </c>
      <c r="F30" s="52">
        <f t="shared" si="2"/>
        <v>0</v>
      </c>
      <c r="G30" s="52">
        <f t="shared" si="2"/>
        <v>0</v>
      </c>
      <c r="H30" s="52">
        <f t="shared" si="2"/>
        <v>0</v>
      </c>
      <c r="I30" s="52">
        <f t="shared" si="2"/>
        <v>0</v>
      </c>
      <c r="J30" s="52">
        <f t="shared" si="2"/>
        <v>0</v>
      </c>
      <c r="K30" s="52">
        <f t="shared" si="2"/>
        <v>0</v>
      </c>
      <c r="L30" s="52">
        <f t="shared" si="2"/>
        <v>0</v>
      </c>
      <c r="M30" s="49"/>
      <c r="N30" s="50">
        <f t="shared" ref="N30:X30" si="3">SUM(N8:N29)</f>
        <v>0</v>
      </c>
      <c r="O30" s="50">
        <f t="shared" si="3"/>
        <v>0</v>
      </c>
      <c r="P30" s="50">
        <f t="shared" si="3"/>
        <v>0</v>
      </c>
      <c r="Q30" s="50">
        <f t="shared" si="3"/>
        <v>0</v>
      </c>
      <c r="R30" s="50">
        <f t="shared" si="3"/>
        <v>0</v>
      </c>
      <c r="S30" s="50">
        <f t="shared" si="3"/>
        <v>0</v>
      </c>
      <c r="T30" s="50">
        <f t="shared" si="3"/>
        <v>0</v>
      </c>
      <c r="U30" s="50">
        <f t="shared" si="3"/>
        <v>0</v>
      </c>
      <c r="V30" s="50">
        <f t="shared" si="3"/>
        <v>0</v>
      </c>
      <c r="W30" s="50">
        <f t="shared" si="3"/>
        <v>0</v>
      </c>
      <c r="X30" s="48">
        <f t="shared" si="3"/>
        <v>0</v>
      </c>
    </row>
    <row r="31" spans="1:24" s="32" customFormat="1" ht="22.5" thickTop="1" x14ac:dyDescent="0.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3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s="24" customFormat="1" ht="21.75" x14ac:dyDescent="0.5">
      <c r="A32" s="35"/>
      <c r="B32" s="33"/>
      <c r="C32" s="36"/>
      <c r="D32" s="36"/>
      <c r="E32" s="36"/>
      <c r="F32" s="36"/>
      <c r="G32" s="36"/>
      <c r="H32" s="36"/>
      <c r="I32" s="36"/>
      <c r="J32" s="36"/>
      <c r="K32" s="37" t="s">
        <v>181</v>
      </c>
      <c r="L32" s="56">
        <f>SUM(C30:L30)</f>
        <v>0</v>
      </c>
      <c r="M32" s="38"/>
      <c r="N32" s="36"/>
      <c r="O32" s="36"/>
      <c r="P32" s="36"/>
      <c r="Q32" s="36"/>
      <c r="R32" s="36"/>
      <c r="S32" s="36"/>
      <c r="T32" s="36"/>
      <c r="U32" s="36"/>
      <c r="V32" s="37" t="s">
        <v>182</v>
      </c>
      <c r="W32" s="53">
        <f>SUM(N30:W30)</f>
        <v>0</v>
      </c>
      <c r="X32" s="32"/>
    </row>
    <row r="33" spans="1:24" s="24" customFormat="1" ht="22.5" thickBot="1" x14ac:dyDescent="0.55000000000000004">
      <c r="A33" s="35"/>
      <c r="B33" s="38"/>
      <c r="C33" s="36"/>
      <c r="D33" s="36"/>
      <c r="E33" s="36"/>
      <c r="F33" s="36"/>
      <c r="G33" s="36"/>
      <c r="H33" s="36"/>
      <c r="I33" s="36"/>
      <c r="J33" s="36"/>
      <c r="K33" s="37" t="s">
        <v>183</v>
      </c>
      <c r="L33" s="57">
        <v>0</v>
      </c>
      <c r="M33" s="38"/>
      <c r="N33" s="36"/>
      <c r="O33" s="36"/>
      <c r="P33" s="36"/>
      <c r="Q33" s="36"/>
      <c r="R33" s="36"/>
      <c r="S33" s="36"/>
      <c r="T33" s="36"/>
      <c r="U33" s="36"/>
      <c r="V33" s="37" t="s">
        <v>183</v>
      </c>
      <c r="W33" s="54">
        <v>0</v>
      </c>
      <c r="X33" s="59">
        <f>SUM(C11:L11)+L33-W33</f>
        <v>0</v>
      </c>
    </row>
    <row r="34" spans="1:24" s="24" customFormat="1" ht="22.5" thickTop="1" x14ac:dyDescent="0.5">
      <c r="A34" s="35"/>
      <c r="B34" s="38"/>
      <c r="C34" s="36"/>
      <c r="D34" s="36"/>
      <c r="E34" s="36"/>
      <c r="F34" s="36"/>
      <c r="G34" s="36"/>
      <c r="H34" s="36"/>
      <c r="I34" s="36"/>
      <c r="J34" s="36"/>
      <c r="K34" s="37" t="s">
        <v>116</v>
      </c>
      <c r="L34" s="58">
        <f>L32-L33</f>
        <v>0</v>
      </c>
      <c r="M34" s="38"/>
      <c r="N34" s="36"/>
      <c r="O34" s="36"/>
      <c r="P34" s="36"/>
      <c r="Q34" s="36"/>
      <c r="R34" s="36"/>
      <c r="S34" s="36"/>
      <c r="T34" s="36"/>
      <c r="U34" s="36"/>
      <c r="V34" s="37" t="s">
        <v>116</v>
      </c>
      <c r="W34" s="55">
        <f>W32-W33</f>
        <v>0</v>
      </c>
      <c r="X34" s="32"/>
    </row>
    <row r="35" spans="1:24" s="24" customFormat="1" ht="21.75" x14ac:dyDescent="0.5"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9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4" s="24" customFormat="1" ht="21.75" x14ac:dyDescent="0.5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9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4" s="24" customFormat="1" ht="21.75" x14ac:dyDescent="0.5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9"/>
      <c r="N37" s="40"/>
      <c r="O37" s="40"/>
      <c r="P37" s="40"/>
      <c r="Q37" s="40"/>
      <c r="R37" s="40"/>
      <c r="S37" s="40"/>
      <c r="T37" s="40"/>
      <c r="U37" s="40"/>
      <c r="V37" s="40"/>
      <c r="W37" s="40"/>
    </row>
  </sheetData>
  <mergeCells count="9">
    <mergeCell ref="A1:X1"/>
    <mergeCell ref="A2:X2"/>
    <mergeCell ref="A3:X3"/>
    <mergeCell ref="A5:A7"/>
    <mergeCell ref="B5:L5"/>
    <mergeCell ref="M5:W5"/>
    <mergeCell ref="X5:X7"/>
    <mergeCell ref="B6:L6"/>
    <mergeCell ref="M6:W6"/>
  </mergeCells>
  <pageMargins left="0.70866141732283472" right="0.51181102362204722" top="0.62992125984251968" bottom="0.39370078740157483" header="0.31496062992125984" footer="0.31496062992125984"/>
  <pageSetup paperSize="9" scale="51" fitToHeight="0" orientation="landscape" r:id="rId1"/>
  <headerFooter>
    <oddHeader>&amp;C&amp;"TH SarabunIT๙,Bold"&amp;16 ๑๘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4"/>
  <sheetViews>
    <sheetView view="pageLayout" zoomScaleNormal="90" workbookViewId="0">
      <selection activeCell="I13" sqref="I13"/>
    </sheetView>
  </sheetViews>
  <sheetFormatPr defaultColWidth="9.125" defaultRowHeight="24" x14ac:dyDescent="0.55000000000000004"/>
  <cols>
    <col min="1" max="1" width="10.375" style="1" customWidth="1"/>
    <col min="2" max="2" width="12" style="60" customWidth="1"/>
    <col min="3" max="3" width="9.125" style="19"/>
    <col min="4" max="5" width="9.375" style="19" customWidth="1"/>
    <col min="6" max="6" width="11.875" style="19" customWidth="1"/>
    <col min="7" max="7" width="11.25" style="19" customWidth="1"/>
    <col min="8" max="8" width="11.875" style="60" customWidth="1"/>
    <col min="9" max="9" width="10.75" style="19" customWidth="1"/>
    <col min="10" max="10" width="10.875" style="19" customWidth="1"/>
    <col min="11" max="12" width="10.75" style="19" customWidth="1"/>
    <col min="13" max="13" width="11.125" style="19" customWidth="1"/>
    <col min="14" max="14" width="13" style="19" customWidth="1"/>
    <col min="15" max="15" width="10.75" style="19" customWidth="1"/>
    <col min="16" max="16" width="12.875" style="1" customWidth="1"/>
    <col min="17" max="16384" width="9.125" style="1"/>
  </cols>
  <sheetData>
    <row r="1" spans="1:16" s="3" customFormat="1" x14ac:dyDescent="0.55000000000000004">
      <c r="A1" s="72" t="s">
        <v>191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s="3" customFormat="1" x14ac:dyDescent="0.55000000000000004">
      <c r="A2" s="72" t="s">
        <v>210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s="3" customFormat="1" x14ac:dyDescent="0.55000000000000004">
      <c r="A3" s="72" t="s">
        <v>193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1.25" customHeight="1" x14ac:dyDescent="0.55000000000000004"/>
    <row r="5" spans="1:16" s="20" customFormat="1" ht="21.75" x14ac:dyDescent="0.5">
      <c r="A5" s="90" t="s">
        <v>114</v>
      </c>
      <c r="B5" s="83" t="s">
        <v>112</v>
      </c>
      <c r="C5" s="83"/>
      <c r="D5" s="83"/>
      <c r="E5" s="83"/>
      <c r="F5" s="83"/>
      <c r="G5" s="83"/>
      <c r="H5" s="84" t="s">
        <v>113</v>
      </c>
      <c r="I5" s="85"/>
      <c r="J5" s="85"/>
      <c r="K5" s="85"/>
      <c r="L5" s="85"/>
      <c r="M5" s="85"/>
      <c r="N5" s="85"/>
      <c r="O5" s="86"/>
      <c r="P5" s="87" t="s">
        <v>194</v>
      </c>
    </row>
    <row r="6" spans="1:16" s="20" customFormat="1" ht="21.75" x14ac:dyDescent="0.5">
      <c r="A6" s="90"/>
      <c r="B6" s="83" t="s">
        <v>179</v>
      </c>
      <c r="C6" s="83"/>
      <c r="D6" s="83"/>
      <c r="E6" s="83"/>
      <c r="F6" s="83"/>
      <c r="G6" s="83"/>
      <c r="H6" s="84" t="s">
        <v>179</v>
      </c>
      <c r="I6" s="85"/>
      <c r="J6" s="85"/>
      <c r="K6" s="85"/>
      <c r="L6" s="85"/>
      <c r="M6" s="85"/>
      <c r="N6" s="85"/>
      <c r="O6" s="86"/>
      <c r="P6" s="88"/>
    </row>
    <row r="7" spans="1:16" s="21" customFormat="1" ht="46.5" customHeight="1" x14ac:dyDescent="0.2">
      <c r="A7" s="90"/>
      <c r="B7" s="41" t="s">
        <v>178</v>
      </c>
      <c r="C7" s="63" t="s">
        <v>196</v>
      </c>
      <c r="D7" s="63" t="s">
        <v>197</v>
      </c>
      <c r="E7" s="42" t="s">
        <v>198</v>
      </c>
      <c r="F7" s="63" t="s">
        <v>200</v>
      </c>
      <c r="G7" s="63" t="s">
        <v>204</v>
      </c>
      <c r="H7" s="43" t="s">
        <v>178</v>
      </c>
      <c r="I7" s="61" t="s">
        <v>206</v>
      </c>
      <c r="J7" s="61" t="s">
        <v>207</v>
      </c>
      <c r="K7" s="61" t="s">
        <v>208</v>
      </c>
      <c r="L7" s="61" t="s">
        <v>200</v>
      </c>
      <c r="M7" s="61" t="s">
        <v>201</v>
      </c>
      <c r="N7" s="61" t="s">
        <v>211</v>
      </c>
      <c r="O7" s="61" t="s">
        <v>204</v>
      </c>
      <c r="P7" s="89"/>
    </row>
    <row r="8" spans="1:16" s="24" customFormat="1" ht="21.75" x14ac:dyDescent="0.5">
      <c r="A8" s="22" t="s">
        <v>111</v>
      </c>
      <c r="B8" s="22"/>
      <c r="C8" s="23"/>
      <c r="D8" s="23"/>
      <c r="E8" s="23"/>
      <c r="F8" s="23"/>
      <c r="G8" s="23"/>
      <c r="H8" s="22"/>
      <c r="I8" s="23"/>
      <c r="J8" s="23"/>
      <c r="K8" s="23"/>
      <c r="L8" s="23"/>
      <c r="M8" s="23"/>
      <c r="N8" s="23"/>
      <c r="O8" s="23"/>
      <c r="P8" s="45">
        <f>SUM(C8:G8)-SUM(I8:O8)</f>
        <v>0</v>
      </c>
    </row>
    <row r="9" spans="1:16" s="24" customFormat="1" ht="21.75" x14ac:dyDescent="0.5">
      <c r="A9" s="25" t="s">
        <v>111</v>
      </c>
      <c r="B9" s="25"/>
      <c r="C9" s="26"/>
      <c r="D9" s="26"/>
      <c r="E9" s="26"/>
      <c r="F9" s="26"/>
      <c r="G9" s="26"/>
      <c r="H9" s="25"/>
      <c r="I9" s="26"/>
      <c r="J9" s="26"/>
      <c r="K9" s="26"/>
      <c r="L9" s="26"/>
      <c r="M9" s="26"/>
      <c r="N9" s="26"/>
      <c r="O9" s="26"/>
      <c r="P9" s="46">
        <f>SUM(C9:G9)-SUM(I9:O9)</f>
        <v>0</v>
      </c>
    </row>
    <row r="10" spans="1:16" s="24" customFormat="1" ht="21.75" x14ac:dyDescent="0.5">
      <c r="A10" s="25" t="s">
        <v>111</v>
      </c>
      <c r="B10" s="25"/>
      <c r="C10" s="26"/>
      <c r="D10" s="26"/>
      <c r="E10" s="26"/>
      <c r="F10" s="26"/>
      <c r="G10" s="26"/>
      <c r="H10" s="25"/>
      <c r="I10" s="26"/>
      <c r="J10" s="26"/>
      <c r="K10" s="26"/>
      <c r="L10" s="26"/>
      <c r="M10" s="26"/>
      <c r="N10" s="26"/>
      <c r="O10" s="26"/>
      <c r="P10" s="46">
        <f>SUM(C10:G10)-SUM(I10:O10)</f>
        <v>0</v>
      </c>
    </row>
    <row r="11" spans="1:16" s="24" customFormat="1" ht="22.5" thickBot="1" x14ac:dyDescent="0.55000000000000004">
      <c r="A11" s="27"/>
      <c r="B11" s="51" t="s">
        <v>180</v>
      </c>
      <c r="C11" s="52">
        <f>SUM(C8:C10)</f>
        <v>0</v>
      </c>
      <c r="D11" s="52">
        <f>SUM(D8:D10)</f>
        <v>0</v>
      </c>
      <c r="E11" s="52">
        <f t="shared" ref="E11:F11" si="0">SUM(E8:E10)</f>
        <v>0</v>
      </c>
      <c r="F11" s="52">
        <f t="shared" si="0"/>
        <v>0</v>
      </c>
      <c r="G11" s="52">
        <f>SUM(G8:G10)</f>
        <v>0</v>
      </c>
      <c r="H11" s="25"/>
      <c r="I11" s="26"/>
      <c r="J11" s="26"/>
      <c r="K11" s="26"/>
      <c r="L11" s="26"/>
      <c r="M11" s="26"/>
      <c r="N11" s="26"/>
      <c r="O11" s="26"/>
      <c r="P11" s="26"/>
    </row>
    <row r="12" spans="1:16" s="24" customFormat="1" ht="22.5" thickTop="1" x14ac:dyDescent="0.5">
      <c r="A12" s="27"/>
      <c r="B12" s="22"/>
      <c r="C12" s="23"/>
      <c r="D12" s="23"/>
      <c r="E12" s="23"/>
      <c r="F12" s="23"/>
      <c r="G12" s="23"/>
      <c r="H12" s="25"/>
      <c r="I12" s="26"/>
      <c r="J12" s="26"/>
      <c r="K12" s="26"/>
      <c r="L12" s="26"/>
      <c r="M12" s="26"/>
      <c r="N12" s="26"/>
      <c r="O12" s="26"/>
      <c r="P12" s="46">
        <f t="shared" ref="P12:P26" si="1">SUM(C12:G12)-SUM(I12:O12)</f>
        <v>0</v>
      </c>
    </row>
    <row r="13" spans="1:16" s="24" customFormat="1" ht="21.75" x14ac:dyDescent="0.5">
      <c r="A13" s="27"/>
      <c r="B13" s="22"/>
      <c r="C13" s="23"/>
      <c r="D13" s="23"/>
      <c r="E13" s="23"/>
      <c r="F13" s="23"/>
      <c r="G13" s="23"/>
      <c r="H13" s="25"/>
      <c r="I13" s="26"/>
      <c r="J13" s="26"/>
      <c r="K13" s="26"/>
      <c r="L13" s="26"/>
      <c r="M13" s="26"/>
      <c r="N13" s="26"/>
      <c r="O13" s="26"/>
      <c r="P13" s="46">
        <f t="shared" si="1"/>
        <v>0</v>
      </c>
    </row>
    <row r="14" spans="1:16" s="24" customFormat="1" ht="21.75" x14ac:dyDescent="0.5">
      <c r="A14" s="27"/>
      <c r="B14" s="22"/>
      <c r="C14" s="23"/>
      <c r="D14" s="23"/>
      <c r="E14" s="23"/>
      <c r="F14" s="23"/>
      <c r="G14" s="23"/>
      <c r="H14" s="25"/>
      <c r="I14" s="26"/>
      <c r="J14" s="26"/>
      <c r="K14" s="26"/>
      <c r="L14" s="26"/>
      <c r="M14" s="26"/>
      <c r="N14" s="26"/>
      <c r="O14" s="26"/>
      <c r="P14" s="46">
        <f t="shared" si="1"/>
        <v>0</v>
      </c>
    </row>
    <row r="15" spans="1:16" s="24" customFormat="1" ht="21.75" x14ac:dyDescent="0.5">
      <c r="A15" s="27"/>
      <c r="B15" s="22"/>
      <c r="C15" s="23"/>
      <c r="D15" s="23"/>
      <c r="E15" s="23"/>
      <c r="F15" s="23"/>
      <c r="G15" s="23"/>
      <c r="H15" s="25"/>
      <c r="I15" s="26"/>
      <c r="J15" s="26"/>
      <c r="K15" s="26"/>
      <c r="L15" s="26"/>
      <c r="M15" s="26"/>
      <c r="N15" s="26"/>
      <c r="O15" s="26"/>
      <c r="P15" s="46">
        <f t="shared" si="1"/>
        <v>0</v>
      </c>
    </row>
    <row r="16" spans="1:16" s="24" customFormat="1" ht="21.75" x14ac:dyDescent="0.5">
      <c r="A16" s="27"/>
      <c r="B16" s="22"/>
      <c r="C16" s="23"/>
      <c r="D16" s="23"/>
      <c r="E16" s="23"/>
      <c r="F16" s="23"/>
      <c r="G16" s="23"/>
      <c r="H16" s="25"/>
      <c r="I16" s="26"/>
      <c r="J16" s="26"/>
      <c r="K16" s="26"/>
      <c r="L16" s="26"/>
      <c r="M16" s="26"/>
      <c r="N16" s="26"/>
      <c r="O16" s="26"/>
      <c r="P16" s="46">
        <f t="shared" si="1"/>
        <v>0</v>
      </c>
    </row>
    <row r="17" spans="1:16" s="24" customFormat="1" ht="21.75" x14ac:dyDescent="0.5">
      <c r="A17" s="27"/>
      <c r="B17" s="22"/>
      <c r="C17" s="23"/>
      <c r="D17" s="23"/>
      <c r="E17" s="23"/>
      <c r="F17" s="23"/>
      <c r="G17" s="23"/>
      <c r="H17" s="25"/>
      <c r="I17" s="26"/>
      <c r="J17" s="26"/>
      <c r="K17" s="26"/>
      <c r="L17" s="26"/>
      <c r="M17" s="26"/>
      <c r="N17" s="26"/>
      <c r="O17" s="26"/>
      <c r="P17" s="46">
        <f t="shared" si="1"/>
        <v>0</v>
      </c>
    </row>
    <row r="18" spans="1:16" s="24" customFormat="1" ht="21.75" x14ac:dyDescent="0.5">
      <c r="A18" s="27"/>
      <c r="B18" s="22"/>
      <c r="C18" s="23"/>
      <c r="D18" s="23"/>
      <c r="E18" s="23"/>
      <c r="F18" s="23"/>
      <c r="G18" s="23"/>
      <c r="H18" s="25"/>
      <c r="I18" s="26"/>
      <c r="J18" s="26"/>
      <c r="K18" s="26"/>
      <c r="L18" s="26"/>
      <c r="M18" s="26"/>
      <c r="N18" s="26"/>
      <c r="O18" s="26"/>
      <c r="P18" s="46">
        <f t="shared" si="1"/>
        <v>0</v>
      </c>
    </row>
    <row r="19" spans="1:16" s="24" customFormat="1" ht="21.75" x14ac:dyDescent="0.5">
      <c r="A19" s="27"/>
      <c r="B19" s="22"/>
      <c r="C19" s="23"/>
      <c r="D19" s="23"/>
      <c r="E19" s="23"/>
      <c r="F19" s="23"/>
      <c r="G19" s="23"/>
      <c r="H19" s="25"/>
      <c r="I19" s="26"/>
      <c r="J19" s="26"/>
      <c r="K19" s="26"/>
      <c r="L19" s="26"/>
      <c r="M19" s="26"/>
      <c r="N19" s="26"/>
      <c r="O19" s="26"/>
      <c r="P19" s="46">
        <f t="shared" si="1"/>
        <v>0</v>
      </c>
    </row>
    <row r="20" spans="1:16" s="24" customFormat="1" ht="21.75" x14ac:dyDescent="0.5">
      <c r="A20" s="27"/>
      <c r="B20" s="22"/>
      <c r="C20" s="23"/>
      <c r="D20" s="23"/>
      <c r="E20" s="23"/>
      <c r="F20" s="23"/>
      <c r="G20" s="23"/>
      <c r="H20" s="25"/>
      <c r="I20" s="26"/>
      <c r="J20" s="26"/>
      <c r="K20" s="26"/>
      <c r="L20" s="26"/>
      <c r="M20" s="26"/>
      <c r="N20" s="26"/>
      <c r="O20" s="26"/>
      <c r="P20" s="46">
        <f t="shared" si="1"/>
        <v>0</v>
      </c>
    </row>
    <row r="21" spans="1:16" s="24" customFormat="1" ht="21.75" x14ac:dyDescent="0.5">
      <c r="A21" s="27"/>
      <c r="B21" s="22"/>
      <c r="C21" s="23"/>
      <c r="D21" s="23"/>
      <c r="E21" s="23"/>
      <c r="F21" s="23"/>
      <c r="G21" s="23"/>
      <c r="H21" s="25"/>
      <c r="I21" s="26"/>
      <c r="J21" s="26"/>
      <c r="K21" s="26"/>
      <c r="L21" s="26"/>
      <c r="M21" s="26"/>
      <c r="N21" s="26"/>
      <c r="O21" s="26"/>
      <c r="P21" s="46">
        <f t="shared" si="1"/>
        <v>0</v>
      </c>
    </row>
    <row r="22" spans="1:16" s="24" customFormat="1" ht="21.75" x14ac:dyDescent="0.5">
      <c r="A22" s="27"/>
      <c r="B22" s="22"/>
      <c r="C22" s="23"/>
      <c r="D22" s="23"/>
      <c r="E22" s="23"/>
      <c r="F22" s="23"/>
      <c r="G22" s="23"/>
      <c r="H22" s="25"/>
      <c r="I22" s="26"/>
      <c r="J22" s="26"/>
      <c r="K22" s="26"/>
      <c r="L22" s="26"/>
      <c r="M22" s="26"/>
      <c r="N22" s="26"/>
      <c r="O22" s="26"/>
      <c r="P22" s="46">
        <f t="shared" si="1"/>
        <v>0</v>
      </c>
    </row>
    <row r="23" spans="1:16" s="24" customFormat="1" ht="21.75" x14ac:dyDescent="0.5">
      <c r="A23" s="27"/>
      <c r="B23" s="22"/>
      <c r="C23" s="23"/>
      <c r="D23" s="23"/>
      <c r="E23" s="23"/>
      <c r="F23" s="23"/>
      <c r="G23" s="23"/>
      <c r="H23" s="25"/>
      <c r="I23" s="26"/>
      <c r="J23" s="26"/>
      <c r="K23" s="26"/>
      <c r="L23" s="26"/>
      <c r="M23" s="26"/>
      <c r="N23" s="26"/>
      <c r="O23" s="26"/>
      <c r="P23" s="46">
        <f t="shared" si="1"/>
        <v>0</v>
      </c>
    </row>
    <row r="24" spans="1:16" s="24" customFormat="1" ht="21.75" x14ac:dyDescent="0.5">
      <c r="A24" s="27"/>
      <c r="B24" s="22"/>
      <c r="C24" s="23"/>
      <c r="D24" s="23"/>
      <c r="E24" s="23"/>
      <c r="F24" s="23"/>
      <c r="G24" s="23"/>
      <c r="H24" s="25"/>
      <c r="I24" s="26"/>
      <c r="J24" s="26"/>
      <c r="K24" s="26"/>
      <c r="L24" s="26"/>
      <c r="M24" s="26"/>
      <c r="N24" s="26"/>
      <c r="O24" s="26"/>
      <c r="P24" s="46">
        <f t="shared" si="1"/>
        <v>0</v>
      </c>
    </row>
    <row r="25" spans="1:16" s="24" customFormat="1" ht="21.75" x14ac:dyDescent="0.5">
      <c r="A25" s="27"/>
      <c r="B25" s="25"/>
      <c r="C25" s="26"/>
      <c r="D25" s="26"/>
      <c r="E25" s="26"/>
      <c r="F25" s="26"/>
      <c r="G25" s="26"/>
      <c r="H25" s="25"/>
      <c r="I25" s="26"/>
      <c r="J25" s="26"/>
      <c r="K25" s="26"/>
      <c r="L25" s="26"/>
      <c r="M25" s="26"/>
      <c r="N25" s="26"/>
      <c r="O25" s="26"/>
      <c r="P25" s="46">
        <f t="shared" si="1"/>
        <v>0</v>
      </c>
    </row>
    <row r="26" spans="1:16" s="24" customFormat="1" ht="21.75" x14ac:dyDescent="0.5">
      <c r="A26" s="28"/>
      <c r="B26" s="29"/>
      <c r="C26" s="30"/>
      <c r="D26" s="30"/>
      <c r="E26" s="30"/>
      <c r="F26" s="30"/>
      <c r="G26" s="30"/>
      <c r="H26" s="29"/>
      <c r="I26" s="30"/>
      <c r="J26" s="30"/>
      <c r="K26" s="30"/>
      <c r="L26" s="30"/>
      <c r="M26" s="30"/>
      <c r="N26" s="30"/>
      <c r="O26" s="30"/>
      <c r="P26" s="47">
        <f t="shared" si="1"/>
        <v>0</v>
      </c>
    </row>
    <row r="27" spans="1:16" s="20" customFormat="1" ht="22.5" thickBot="1" x14ac:dyDescent="0.55000000000000004">
      <c r="A27" s="31"/>
      <c r="B27" s="51" t="s">
        <v>147</v>
      </c>
      <c r="C27" s="52">
        <f>SUM(C11:C26)</f>
        <v>0</v>
      </c>
      <c r="D27" s="52">
        <f>SUM(D11:D26)</f>
        <v>0</v>
      </c>
      <c r="E27" s="52">
        <f>SUM(E11:E26)</f>
        <v>0</v>
      </c>
      <c r="F27" s="52">
        <f>SUM(F11:F26)</f>
        <v>0</v>
      </c>
      <c r="G27" s="52">
        <f>SUM(G11:G26)</f>
        <v>0</v>
      </c>
      <c r="H27" s="49"/>
      <c r="I27" s="50">
        <f t="shared" ref="I27:P27" si="2">SUM(I8:I26)</f>
        <v>0</v>
      </c>
      <c r="J27" s="50">
        <f t="shared" si="2"/>
        <v>0</v>
      </c>
      <c r="K27" s="50">
        <f t="shared" si="2"/>
        <v>0</v>
      </c>
      <c r="L27" s="50">
        <f>SUM(L8:L26)</f>
        <v>0</v>
      </c>
      <c r="M27" s="50">
        <f>SUM(M8:M26)</f>
        <v>0</v>
      </c>
      <c r="N27" s="50">
        <f t="shared" si="2"/>
        <v>0</v>
      </c>
      <c r="O27" s="50">
        <f t="shared" si="2"/>
        <v>0</v>
      </c>
      <c r="P27" s="48">
        <f t="shared" si="2"/>
        <v>0</v>
      </c>
    </row>
    <row r="28" spans="1:16" s="32" customFormat="1" ht="22.5" thickTop="1" x14ac:dyDescent="0.5">
      <c r="B28" s="33"/>
      <c r="C28" s="34"/>
      <c r="D28" s="34"/>
      <c r="E28" s="34"/>
      <c r="F28" s="34"/>
      <c r="G28" s="34"/>
      <c r="H28" s="33"/>
      <c r="I28" s="34"/>
      <c r="J28" s="34"/>
      <c r="K28" s="34"/>
      <c r="L28" s="34"/>
      <c r="M28" s="34"/>
      <c r="N28" s="34"/>
      <c r="O28" s="34"/>
      <c r="P28" s="34"/>
    </row>
    <row r="29" spans="1:16" s="24" customFormat="1" ht="21.75" x14ac:dyDescent="0.5">
      <c r="A29" s="35"/>
      <c r="B29" s="33"/>
      <c r="C29" s="36"/>
      <c r="D29" s="36"/>
      <c r="E29" s="36"/>
      <c r="F29" s="64" t="s">
        <v>181</v>
      </c>
      <c r="G29" s="56">
        <f>SUM(C27:G27)</f>
        <v>0</v>
      </c>
      <c r="H29" s="38"/>
      <c r="I29" s="36"/>
      <c r="J29" s="36"/>
      <c r="K29" s="36"/>
      <c r="L29" s="36"/>
      <c r="M29" s="36"/>
      <c r="N29" s="62" t="s">
        <v>182</v>
      </c>
      <c r="O29" s="53">
        <f>SUM(I27:O27)</f>
        <v>0</v>
      </c>
      <c r="P29" s="32"/>
    </row>
    <row r="30" spans="1:16" s="24" customFormat="1" ht="22.5" thickBot="1" x14ac:dyDescent="0.55000000000000004">
      <c r="A30" s="35"/>
      <c r="B30" s="38"/>
      <c r="C30" s="36"/>
      <c r="D30" s="36"/>
      <c r="E30" s="36"/>
      <c r="F30" s="64" t="s">
        <v>183</v>
      </c>
      <c r="G30" s="57">
        <v>0</v>
      </c>
      <c r="H30" s="38"/>
      <c r="I30" s="36"/>
      <c r="J30" s="36"/>
      <c r="K30" s="36"/>
      <c r="L30" s="36"/>
      <c r="M30" s="36"/>
      <c r="N30" s="62" t="s">
        <v>183</v>
      </c>
      <c r="O30" s="54">
        <v>0</v>
      </c>
      <c r="P30" s="59">
        <f>SUM(C11:G11)+G30-O30</f>
        <v>0</v>
      </c>
    </row>
    <row r="31" spans="1:16" s="24" customFormat="1" ht="22.5" thickTop="1" x14ac:dyDescent="0.5">
      <c r="A31" s="35"/>
      <c r="B31" s="38"/>
      <c r="C31" s="36"/>
      <c r="D31" s="36"/>
      <c r="E31" s="36"/>
      <c r="F31" s="64" t="s">
        <v>116</v>
      </c>
      <c r="G31" s="58">
        <f>G29-G30</f>
        <v>0</v>
      </c>
      <c r="H31" s="38"/>
      <c r="I31" s="36"/>
      <c r="J31" s="36"/>
      <c r="K31" s="36"/>
      <c r="L31" s="36"/>
      <c r="M31" s="36"/>
      <c r="N31" s="62" t="s">
        <v>116</v>
      </c>
      <c r="O31" s="55">
        <f>O29-O30</f>
        <v>0</v>
      </c>
      <c r="P31" s="32"/>
    </row>
    <row r="32" spans="1:16" s="24" customFormat="1" ht="21.75" x14ac:dyDescent="0.5">
      <c r="B32" s="39"/>
      <c r="C32" s="40"/>
      <c r="D32" s="40"/>
      <c r="E32" s="40"/>
      <c r="F32" s="40"/>
      <c r="G32" s="40"/>
      <c r="H32" s="39"/>
      <c r="I32" s="40"/>
      <c r="J32" s="40"/>
      <c r="K32" s="40"/>
      <c r="L32" s="40"/>
      <c r="M32" s="40"/>
      <c r="N32" s="40"/>
      <c r="O32" s="40"/>
    </row>
    <row r="33" spans="2:15" s="24" customFormat="1" ht="21.75" x14ac:dyDescent="0.5">
      <c r="B33" s="39"/>
      <c r="C33" s="40"/>
      <c r="D33" s="40"/>
      <c r="E33" s="40"/>
      <c r="F33" s="40"/>
      <c r="G33" s="40"/>
      <c r="H33" s="39"/>
      <c r="I33" s="40"/>
      <c r="J33" s="40"/>
      <c r="K33" s="40"/>
      <c r="L33" s="40"/>
      <c r="M33" s="40"/>
      <c r="N33" s="40"/>
      <c r="O33" s="40"/>
    </row>
    <row r="34" spans="2:15" s="24" customFormat="1" ht="21.75" x14ac:dyDescent="0.5">
      <c r="B34" s="39"/>
      <c r="C34" s="40"/>
      <c r="D34" s="40"/>
      <c r="E34" s="40"/>
      <c r="F34" s="40"/>
      <c r="G34" s="40"/>
      <c r="H34" s="39"/>
      <c r="I34" s="40"/>
      <c r="J34" s="40"/>
      <c r="K34" s="40"/>
      <c r="L34" s="40"/>
      <c r="M34" s="40"/>
      <c r="N34" s="40"/>
      <c r="O34" s="40"/>
    </row>
  </sheetData>
  <mergeCells count="9">
    <mergeCell ref="A1:P1"/>
    <mergeCell ref="A2:P2"/>
    <mergeCell ref="A3:P3"/>
    <mergeCell ref="A5:A7"/>
    <mergeCell ref="B5:G5"/>
    <mergeCell ref="H5:O5"/>
    <mergeCell ref="P5:P7"/>
    <mergeCell ref="B6:G6"/>
    <mergeCell ref="H6:O6"/>
  </mergeCells>
  <pageMargins left="0.70866141732283472" right="0.51181102362204722" top="0.62992125984251968" bottom="0.39370078740157483" header="0.31496062992125984" footer="0.31496062992125984"/>
  <pageSetup paperSize="9" scale="71" fitToHeight="0" orientation="landscape" r:id="rId1"/>
  <headerFooter>
    <oddHeader>&amp;C&amp;"TH SarabunIT๙,Bold"&amp;16 ๑๙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31"/>
  <sheetViews>
    <sheetView view="pageLayout" zoomScaleNormal="90" workbookViewId="0">
      <selection activeCell="F8" sqref="F8"/>
    </sheetView>
  </sheetViews>
  <sheetFormatPr defaultColWidth="9.125" defaultRowHeight="24" x14ac:dyDescent="0.55000000000000004"/>
  <cols>
    <col min="1" max="1" width="14.375" style="1" customWidth="1"/>
    <col min="2" max="2" width="13.625" style="60" customWidth="1"/>
    <col min="3" max="6" width="13.375" style="19" customWidth="1"/>
    <col min="7" max="7" width="19.25" style="60" customWidth="1"/>
    <col min="8" max="11" width="13.375" style="19" customWidth="1"/>
    <col min="12" max="12" width="14.875" style="1" customWidth="1"/>
    <col min="13" max="16384" width="9.125" style="1"/>
  </cols>
  <sheetData>
    <row r="1" spans="1:12" s="3" customFormat="1" x14ac:dyDescent="0.55000000000000004">
      <c r="A1" s="72" t="s">
        <v>191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3" customFormat="1" x14ac:dyDescent="0.55000000000000004">
      <c r="A2" s="72" t="s">
        <v>212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3" customFormat="1" x14ac:dyDescent="0.55000000000000004">
      <c r="A3" s="72" t="s">
        <v>193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1.25" customHeight="1" x14ac:dyDescent="0.55000000000000004"/>
    <row r="5" spans="1:12" s="20" customFormat="1" ht="21.75" x14ac:dyDescent="0.5">
      <c r="A5" s="90" t="s">
        <v>114</v>
      </c>
      <c r="B5" s="83" t="s">
        <v>112</v>
      </c>
      <c r="C5" s="83"/>
      <c r="D5" s="83"/>
      <c r="E5" s="83"/>
      <c r="F5" s="83"/>
      <c r="G5" s="84" t="s">
        <v>113</v>
      </c>
      <c r="H5" s="85"/>
      <c r="I5" s="85"/>
      <c r="J5" s="85"/>
      <c r="K5" s="86"/>
      <c r="L5" s="87" t="s">
        <v>194</v>
      </c>
    </row>
    <row r="6" spans="1:12" s="20" customFormat="1" ht="21.75" x14ac:dyDescent="0.5">
      <c r="A6" s="90"/>
      <c r="B6" s="83" t="s">
        <v>179</v>
      </c>
      <c r="C6" s="83"/>
      <c r="D6" s="83"/>
      <c r="E6" s="83"/>
      <c r="F6" s="83"/>
      <c r="G6" s="84" t="s">
        <v>179</v>
      </c>
      <c r="H6" s="85"/>
      <c r="I6" s="85"/>
      <c r="J6" s="85"/>
      <c r="K6" s="86"/>
      <c r="L6" s="88"/>
    </row>
    <row r="7" spans="1:12" s="21" customFormat="1" ht="43.5" customHeight="1" x14ac:dyDescent="0.2">
      <c r="A7" s="90"/>
      <c r="B7" s="41" t="s">
        <v>178</v>
      </c>
      <c r="C7" s="42" t="s">
        <v>213</v>
      </c>
      <c r="D7" s="42" t="s">
        <v>214</v>
      </c>
      <c r="E7" s="42" t="s">
        <v>215</v>
      </c>
      <c r="F7" s="42" t="s">
        <v>204</v>
      </c>
      <c r="G7" s="43" t="s">
        <v>178</v>
      </c>
      <c r="H7" s="44" t="s">
        <v>216</v>
      </c>
      <c r="I7" s="44" t="s">
        <v>217</v>
      </c>
      <c r="J7" s="44" t="s">
        <v>218</v>
      </c>
      <c r="K7" s="44" t="s">
        <v>204</v>
      </c>
      <c r="L7" s="89"/>
    </row>
    <row r="8" spans="1:12" s="24" customFormat="1" ht="21.75" x14ac:dyDescent="0.5">
      <c r="A8" s="22" t="s">
        <v>111</v>
      </c>
      <c r="B8" s="22"/>
      <c r="C8" s="23"/>
      <c r="D8" s="23"/>
      <c r="E8" s="23"/>
      <c r="F8" s="23"/>
      <c r="G8" s="22"/>
      <c r="H8" s="23"/>
      <c r="I8" s="23"/>
      <c r="J8" s="23"/>
      <c r="K8" s="23"/>
      <c r="L8" s="45">
        <f>SUM(C8:F8)-SUM(H8:K8)</f>
        <v>0</v>
      </c>
    </row>
    <row r="9" spans="1:12" s="24" customFormat="1" ht="21.75" x14ac:dyDescent="0.5">
      <c r="A9" s="25" t="s">
        <v>111</v>
      </c>
      <c r="B9" s="25"/>
      <c r="C9" s="26"/>
      <c r="D9" s="26"/>
      <c r="E9" s="26"/>
      <c r="F9" s="26"/>
      <c r="G9" s="25"/>
      <c r="H9" s="26"/>
      <c r="I9" s="26"/>
      <c r="J9" s="26"/>
      <c r="K9" s="26"/>
      <c r="L9" s="46">
        <f>SUM(C9:F9)-SUM(H9:K9)</f>
        <v>0</v>
      </c>
    </row>
    <row r="10" spans="1:12" s="24" customFormat="1" ht="21.75" x14ac:dyDescent="0.5">
      <c r="A10" s="25" t="s">
        <v>111</v>
      </c>
      <c r="B10" s="25"/>
      <c r="C10" s="26"/>
      <c r="D10" s="26"/>
      <c r="E10" s="26"/>
      <c r="F10" s="26"/>
      <c r="G10" s="25"/>
      <c r="H10" s="26"/>
      <c r="I10" s="26"/>
      <c r="J10" s="26"/>
      <c r="K10" s="26"/>
      <c r="L10" s="46">
        <f t="shared" ref="L10:L25" si="0">SUM(C10:F10)-SUM(H10:K10)</f>
        <v>0</v>
      </c>
    </row>
    <row r="11" spans="1:12" s="24" customFormat="1" ht="21.75" x14ac:dyDescent="0.5">
      <c r="A11" s="25" t="s">
        <v>111</v>
      </c>
      <c r="B11" s="25"/>
      <c r="C11" s="26"/>
      <c r="D11" s="26"/>
      <c r="E11" s="26"/>
      <c r="F11" s="26"/>
      <c r="G11" s="25"/>
      <c r="H11" s="26"/>
      <c r="I11" s="26"/>
      <c r="J11" s="26"/>
      <c r="K11" s="26"/>
      <c r="L11" s="46">
        <f t="shared" si="0"/>
        <v>0</v>
      </c>
    </row>
    <row r="12" spans="1:12" s="24" customFormat="1" ht="22.5" thickBot="1" x14ac:dyDescent="0.55000000000000004">
      <c r="A12" s="27"/>
      <c r="B12" s="51" t="s">
        <v>180</v>
      </c>
      <c r="C12" s="52">
        <f>SUM(C8:C11)</f>
        <v>0</v>
      </c>
      <c r="D12" s="52">
        <f>SUM(D8:D11)</f>
        <v>0</v>
      </c>
      <c r="E12" s="52">
        <f>SUM(E8:E11)</f>
        <v>0</v>
      </c>
      <c r="F12" s="52">
        <f>SUM(F8:F11)</f>
        <v>0</v>
      </c>
      <c r="G12" s="25"/>
      <c r="H12" s="26"/>
      <c r="I12" s="26"/>
      <c r="J12" s="26"/>
      <c r="K12" s="26"/>
      <c r="L12" s="26"/>
    </row>
    <row r="13" spans="1:12" s="24" customFormat="1" ht="22.5" thickTop="1" x14ac:dyDescent="0.5">
      <c r="A13" s="27"/>
      <c r="B13" s="22"/>
      <c r="C13" s="23"/>
      <c r="D13" s="23"/>
      <c r="E13" s="23"/>
      <c r="F13" s="23"/>
      <c r="G13" s="65"/>
      <c r="H13" s="26"/>
      <c r="I13" s="26"/>
      <c r="J13" s="26"/>
      <c r="K13" s="26"/>
      <c r="L13" s="46">
        <f>SUM(C13:F13)-SUM(H13:K13)</f>
        <v>0</v>
      </c>
    </row>
    <row r="14" spans="1:12" s="24" customFormat="1" ht="21.75" x14ac:dyDescent="0.5">
      <c r="A14" s="27"/>
      <c r="B14" s="22"/>
      <c r="C14" s="23"/>
      <c r="D14" s="23"/>
      <c r="E14" s="23"/>
      <c r="F14" s="23"/>
      <c r="G14" s="65"/>
      <c r="H14" s="26"/>
      <c r="I14" s="26"/>
      <c r="J14" s="26"/>
      <c r="K14" s="26"/>
      <c r="L14" s="46">
        <f t="shared" si="0"/>
        <v>0</v>
      </c>
    </row>
    <row r="15" spans="1:12" s="24" customFormat="1" ht="21.75" x14ac:dyDescent="0.5">
      <c r="A15" s="27"/>
      <c r="B15" s="22"/>
      <c r="C15" s="23"/>
      <c r="D15" s="23"/>
      <c r="E15" s="23"/>
      <c r="F15" s="23"/>
      <c r="G15" s="25"/>
      <c r="H15" s="26"/>
      <c r="I15" s="26"/>
      <c r="J15" s="26"/>
      <c r="K15" s="26"/>
      <c r="L15" s="46">
        <f t="shared" si="0"/>
        <v>0</v>
      </c>
    </row>
    <row r="16" spans="1:12" s="24" customFormat="1" ht="21.75" x14ac:dyDescent="0.5">
      <c r="A16" s="27"/>
      <c r="B16" s="22"/>
      <c r="C16" s="23"/>
      <c r="D16" s="23"/>
      <c r="E16" s="23"/>
      <c r="F16" s="23"/>
      <c r="G16" s="65"/>
      <c r="H16" s="26"/>
      <c r="I16" s="26"/>
      <c r="J16" s="26"/>
      <c r="K16" s="26"/>
      <c r="L16" s="46">
        <f t="shared" si="0"/>
        <v>0</v>
      </c>
    </row>
    <row r="17" spans="1:12" s="24" customFormat="1" ht="21.75" x14ac:dyDescent="0.5">
      <c r="A17" s="27"/>
      <c r="B17" s="22"/>
      <c r="C17" s="23"/>
      <c r="D17" s="23"/>
      <c r="E17" s="23"/>
      <c r="F17" s="23"/>
      <c r="G17" s="65"/>
      <c r="H17" s="26"/>
      <c r="I17" s="26"/>
      <c r="J17" s="26"/>
      <c r="K17" s="26"/>
      <c r="L17" s="46">
        <f t="shared" si="0"/>
        <v>0</v>
      </c>
    </row>
    <row r="18" spans="1:12" s="24" customFormat="1" ht="21.75" x14ac:dyDescent="0.5">
      <c r="A18" s="27"/>
      <c r="B18" s="22"/>
      <c r="C18" s="23"/>
      <c r="D18" s="23"/>
      <c r="E18" s="23"/>
      <c r="F18" s="23"/>
      <c r="G18" s="25"/>
      <c r="H18" s="26"/>
      <c r="I18" s="26"/>
      <c r="J18" s="26"/>
      <c r="K18" s="26"/>
      <c r="L18" s="46">
        <f t="shared" si="0"/>
        <v>0</v>
      </c>
    </row>
    <row r="19" spans="1:12" s="24" customFormat="1" ht="21.75" x14ac:dyDescent="0.5">
      <c r="A19" s="27"/>
      <c r="B19" s="22"/>
      <c r="C19" s="23"/>
      <c r="D19" s="23"/>
      <c r="E19" s="23"/>
      <c r="F19" s="23"/>
      <c r="G19" s="25"/>
      <c r="H19" s="26"/>
      <c r="I19" s="26"/>
      <c r="J19" s="26"/>
      <c r="K19" s="26"/>
      <c r="L19" s="46">
        <f t="shared" si="0"/>
        <v>0</v>
      </c>
    </row>
    <row r="20" spans="1:12" s="24" customFormat="1" ht="21.75" x14ac:dyDescent="0.5">
      <c r="A20" s="27"/>
      <c r="B20" s="25"/>
      <c r="C20" s="26"/>
      <c r="D20" s="23"/>
      <c r="E20" s="23"/>
      <c r="F20" s="23"/>
      <c r="G20" s="65"/>
      <c r="H20" s="26"/>
      <c r="I20" s="26"/>
      <c r="J20" s="26"/>
      <c r="K20" s="26"/>
      <c r="L20" s="46">
        <f t="shared" si="0"/>
        <v>0</v>
      </c>
    </row>
    <row r="21" spans="1:12" s="24" customFormat="1" ht="21.75" x14ac:dyDescent="0.5">
      <c r="A21" s="27"/>
      <c r="B21" s="22"/>
      <c r="C21" s="23"/>
      <c r="D21" s="23"/>
      <c r="E21" s="23"/>
      <c r="F21" s="23"/>
      <c r="G21" s="25"/>
      <c r="H21" s="26"/>
      <c r="I21" s="26"/>
      <c r="J21" s="26"/>
      <c r="K21" s="26"/>
      <c r="L21" s="46">
        <f t="shared" si="0"/>
        <v>0</v>
      </c>
    </row>
    <row r="22" spans="1:12" s="24" customFormat="1" ht="21.75" x14ac:dyDescent="0.5">
      <c r="A22" s="27"/>
      <c r="B22" s="25"/>
      <c r="C22" s="26"/>
      <c r="D22" s="26"/>
      <c r="E22" s="26"/>
      <c r="F22" s="26"/>
      <c r="G22" s="25"/>
      <c r="H22" s="26"/>
      <c r="I22" s="26"/>
      <c r="J22" s="26"/>
      <c r="K22" s="26"/>
      <c r="L22" s="46">
        <f t="shared" si="0"/>
        <v>0</v>
      </c>
    </row>
    <row r="23" spans="1:12" s="24" customFormat="1" ht="21.75" x14ac:dyDescent="0.5">
      <c r="A23" s="27"/>
      <c r="B23" s="25"/>
      <c r="C23" s="26"/>
      <c r="D23" s="26"/>
      <c r="E23" s="26"/>
      <c r="F23" s="26"/>
      <c r="G23" s="25"/>
      <c r="H23" s="26"/>
      <c r="I23" s="26"/>
      <c r="J23" s="26"/>
      <c r="K23" s="26"/>
      <c r="L23" s="46">
        <f t="shared" si="0"/>
        <v>0</v>
      </c>
    </row>
    <row r="24" spans="1:12" s="24" customFormat="1" ht="21.75" x14ac:dyDescent="0.5">
      <c r="A24" s="27"/>
      <c r="B24" s="25"/>
      <c r="C24" s="26"/>
      <c r="D24" s="26"/>
      <c r="E24" s="26"/>
      <c r="F24" s="26"/>
      <c r="G24" s="25"/>
      <c r="H24" s="26"/>
      <c r="I24" s="26"/>
      <c r="J24" s="26"/>
      <c r="K24" s="26"/>
      <c r="L24" s="46">
        <f t="shared" si="0"/>
        <v>0</v>
      </c>
    </row>
    <row r="25" spans="1:12" s="24" customFormat="1" ht="21.75" x14ac:dyDescent="0.5">
      <c r="A25" s="28"/>
      <c r="B25" s="29"/>
      <c r="C25" s="30"/>
      <c r="D25" s="30"/>
      <c r="E25" s="30"/>
      <c r="F25" s="30"/>
      <c r="G25" s="29"/>
      <c r="H25" s="30"/>
      <c r="I25" s="30"/>
      <c r="J25" s="30"/>
      <c r="K25" s="30"/>
      <c r="L25" s="46">
        <f t="shared" si="0"/>
        <v>0</v>
      </c>
    </row>
    <row r="26" spans="1:12" s="20" customFormat="1" ht="22.5" thickBot="1" x14ac:dyDescent="0.55000000000000004">
      <c r="A26" s="31"/>
      <c r="B26" s="51" t="s">
        <v>147</v>
      </c>
      <c r="C26" s="52">
        <f>SUM(C13:C25)</f>
        <v>0</v>
      </c>
      <c r="D26" s="52">
        <f>SUM(D13:D25)</f>
        <v>0</v>
      </c>
      <c r="E26" s="52">
        <f>SUM(E13:E25)</f>
        <v>0</v>
      </c>
      <c r="F26" s="52">
        <f>SUM(F13:F25)</f>
        <v>0</v>
      </c>
      <c r="G26" s="49"/>
      <c r="H26" s="50">
        <f>SUM(H8:H25)</f>
        <v>0</v>
      </c>
      <c r="I26" s="50">
        <f>SUM(I8:I25)</f>
        <v>0</v>
      </c>
      <c r="J26" s="50">
        <f>SUM(J8:J25)</f>
        <v>0</v>
      </c>
      <c r="K26" s="50">
        <f>SUM(K8:K25)</f>
        <v>0</v>
      </c>
      <c r="L26" s="48">
        <f>SUM(L8:L25)</f>
        <v>0</v>
      </c>
    </row>
    <row r="27" spans="1:12" s="32" customFormat="1" ht="22.5" thickTop="1" x14ac:dyDescent="0.5">
      <c r="B27" s="33"/>
      <c r="C27" s="34"/>
      <c r="D27" s="34"/>
      <c r="E27" s="34"/>
      <c r="F27" s="34"/>
      <c r="G27" s="33"/>
      <c r="H27" s="34"/>
      <c r="I27" s="34"/>
      <c r="J27" s="34"/>
      <c r="K27" s="34"/>
      <c r="L27" s="34"/>
    </row>
    <row r="28" spans="1:12" s="24" customFormat="1" ht="21.75" x14ac:dyDescent="0.5">
      <c r="A28" s="35"/>
      <c r="B28" s="33"/>
      <c r="C28" s="36"/>
      <c r="D28" s="36"/>
      <c r="E28" s="64" t="s">
        <v>181</v>
      </c>
      <c r="F28" s="56">
        <f>SUM(C26:F26)</f>
        <v>0</v>
      </c>
      <c r="G28" s="38"/>
      <c r="H28" s="36"/>
      <c r="I28" s="36"/>
      <c r="J28" s="62" t="s">
        <v>182</v>
      </c>
      <c r="K28" s="53">
        <f>SUM(H26:K26)</f>
        <v>0</v>
      </c>
      <c r="L28" s="32"/>
    </row>
    <row r="29" spans="1:12" s="24" customFormat="1" ht="22.5" thickBot="1" x14ac:dyDescent="0.55000000000000004">
      <c r="A29" s="35"/>
      <c r="B29" s="38"/>
      <c r="C29" s="36"/>
      <c r="D29" s="36"/>
      <c r="E29" s="64" t="s">
        <v>183</v>
      </c>
      <c r="F29" s="57">
        <v>0</v>
      </c>
      <c r="G29" s="38"/>
      <c r="H29" s="36"/>
      <c r="I29" s="36"/>
      <c r="J29" s="62" t="s">
        <v>183</v>
      </c>
      <c r="K29" s="54">
        <v>0</v>
      </c>
      <c r="L29" s="59">
        <f>SUM(C12:F12)+F29-K29</f>
        <v>0</v>
      </c>
    </row>
    <row r="30" spans="1:12" s="24" customFormat="1" ht="22.5" thickTop="1" x14ac:dyDescent="0.5">
      <c r="A30" s="35"/>
      <c r="B30" s="38"/>
      <c r="C30" s="36"/>
      <c r="D30" s="36"/>
      <c r="E30" s="64" t="s">
        <v>116</v>
      </c>
      <c r="F30" s="58">
        <f>F28-F29</f>
        <v>0</v>
      </c>
      <c r="G30" s="38"/>
      <c r="H30" s="36"/>
      <c r="I30" s="36"/>
      <c r="J30" s="62" t="s">
        <v>116</v>
      </c>
      <c r="K30" s="55">
        <f>K28-K29</f>
        <v>0</v>
      </c>
      <c r="L30" s="32"/>
    </row>
    <row r="31" spans="1:12" s="24" customFormat="1" ht="21.75" x14ac:dyDescent="0.5">
      <c r="B31" s="39"/>
      <c r="C31" s="40"/>
      <c r="D31" s="40"/>
      <c r="E31" s="40"/>
      <c r="F31" s="40"/>
      <c r="G31" s="39"/>
      <c r="H31" s="40"/>
      <c r="I31" s="40"/>
      <c r="J31" s="40"/>
      <c r="K31" s="40"/>
    </row>
  </sheetData>
  <mergeCells count="9">
    <mergeCell ref="A1:L1"/>
    <mergeCell ref="A2:L2"/>
    <mergeCell ref="A3:L3"/>
    <mergeCell ref="A5:A7"/>
    <mergeCell ref="B5:F5"/>
    <mergeCell ref="G5:K5"/>
    <mergeCell ref="L5:L7"/>
    <mergeCell ref="B6:F6"/>
    <mergeCell ref="G6:K6"/>
  </mergeCells>
  <pageMargins left="0.70866141732283472" right="0.51181102362204722" top="0.62992125984251968" bottom="0.39370078740157483" header="0.31496062992125984" footer="0.31496062992125984"/>
  <pageSetup paperSize="9" scale="74" fitToHeight="0" orientation="landscape" r:id="rId1"/>
  <headerFooter>
    <oddHeader>&amp;C&amp;"TH SarabunIT๙,Bold"&amp;16 ๒๒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32"/>
  <sheetViews>
    <sheetView view="pageLayout" zoomScaleNormal="90" workbookViewId="0">
      <selection activeCell="G9" sqref="G9"/>
    </sheetView>
  </sheetViews>
  <sheetFormatPr defaultColWidth="9.125" defaultRowHeight="24" x14ac:dyDescent="0.55000000000000004"/>
  <cols>
    <col min="1" max="1" width="14.375" style="1" customWidth="1"/>
    <col min="2" max="2" width="13.625" style="1" customWidth="1"/>
    <col min="3" max="6" width="13.375" style="19" customWidth="1"/>
    <col min="7" max="7" width="14.25" style="1" customWidth="1"/>
    <col min="8" max="11" width="13.375" style="19" customWidth="1"/>
    <col min="12" max="12" width="14.875" style="1" customWidth="1"/>
    <col min="13" max="16384" width="9.125" style="1"/>
  </cols>
  <sheetData>
    <row r="1" spans="1:12" s="3" customFormat="1" x14ac:dyDescent="0.55000000000000004">
      <c r="A1" s="72" t="s">
        <v>191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3" customFormat="1" x14ac:dyDescent="0.55000000000000004">
      <c r="A2" s="72" t="s">
        <v>219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3" customFormat="1" x14ac:dyDescent="0.55000000000000004">
      <c r="A3" s="72" t="s">
        <v>193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1.25" customHeight="1" x14ac:dyDescent="0.55000000000000004"/>
    <row r="5" spans="1:12" s="20" customFormat="1" ht="21.75" x14ac:dyDescent="0.5">
      <c r="A5" s="90" t="s">
        <v>114</v>
      </c>
      <c r="B5" s="83" t="s">
        <v>112</v>
      </c>
      <c r="C5" s="83"/>
      <c r="D5" s="83"/>
      <c r="E5" s="83"/>
      <c r="F5" s="83"/>
      <c r="G5" s="84" t="s">
        <v>113</v>
      </c>
      <c r="H5" s="85"/>
      <c r="I5" s="85"/>
      <c r="J5" s="85"/>
      <c r="K5" s="86"/>
      <c r="L5" s="87" t="s">
        <v>194</v>
      </c>
    </row>
    <row r="6" spans="1:12" s="20" customFormat="1" ht="21.75" x14ac:dyDescent="0.5">
      <c r="A6" s="90"/>
      <c r="B6" s="83" t="s">
        <v>179</v>
      </c>
      <c r="C6" s="83"/>
      <c r="D6" s="83"/>
      <c r="E6" s="83"/>
      <c r="F6" s="83"/>
      <c r="G6" s="84" t="s">
        <v>179</v>
      </c>
      <c r="H6" s="85"/>
      <c r="I6" s="85"/>
      <c r="J6" s="85"/>
      <c r="K6" s="86"/>
      <c r="L6" s="88"/>
    </row>
    <row r="7" spans="1:12" s="21" customFormat="1" ht="43.5" customHeight="1" x14ac:dyDescent="0.2">
      <c r="A7" s="90"/>
      <c r="B7" s="41" t="s">
        <v>178</v>
      </c>
      <c r="C7" s="63" t="s">
        <v>209</v>
      </c>
      <c r="D7" s="63" t="s">
        <v>220</v>
      </c>
      <c r="E7" s="63" t="s">
        <v>199</v>
      </c>
      <c r="F7" s="63" t="s">
        <v>204</v>
      </c>
      <c r="G7" s="67" t="s">
        <v>178</v>
      </c>
      <c r="H7" s="61" t="s">
        <v>199</v>
      </c>
      <c r="I7" s="61" t="s">
        <v>220</v>
      </c>
      <c r="J7" s="61" t="s">
        <v>209</v>
      </c>
      <c r="K7" s="61" t="s">
        <v>204</v>
      </c>
      <c r="L7" s="89"/>
    </row>
    <row r="8" spans="1:12" s="24" customFormat="1" ht="21.75" x14ac:dyDescent="0.5">
      <c r="A8" s="22" t="s">
        <v>111</v>
      </c>
      <c r="B8" s="66"/>
      <c r="C8" s="23"/>
      <c r="D8" s="23"/>
      <c r="E8" s="23"/>
      <c r="F8" s="23"/>
      <c r="G8" s="66"/>
      <c r="H8" s="23"/>
      <c r="I8" s="23"/>
      <c r="J8" s="23"/>
      <c r="K8" s="23"/>
      <c r="L8" s="45">
        <f>SUM(C8:F8)-SUM(H8:K8)</f>
        <v>0</v>
      </c>
    </row>
    <row r="9" spans="1:12" s="24" customFormat="1" ht="21.75" x14ac:dyDescent="0.5">
      <c r="A9" s="25" t="s">
        <v>111</v>
      </c>
      <c r="B9" s="27"/>
      <c r="C9" s="26"/>
      <c r="D9" s="26"/>
      <c r="E9" s="26"/>
      <c r="F9" s="26"/>
      <c r="G9" s="27"/>
      <c r="H9" s="26"/>
      <c r="I9" s="26"/>
      <c r="J9" s="26"/>
      <c r="K9" s="26"/>
      <c r="L9" s="46">
        <f t="shared" ref="L9:L24" si="0">SUM(C9:F9)-SUM(H9:K9)</f>
        <v>0</v>
      </c>
    </row>
    <row r="10" spans="1:12" s="24" customFormat="1" ht="21.75" x14ac:dyDescent="0.5">
      <c r="A10" s="25" t="s">
        <v>111</v>
      </c>
      <c r="B10" s="28"/>
      <c r="C10" s="30"/>
      <c r="D10" s="30"/>
      <c r="E10" s="30"/>
      <c r="F10" s="30"/>
      <c r="G10" s="27"/>
      <c r="H10" s="26"/>
      <c r="I10" s="26"/>
      <c r="J10" s="26"/>
      <c r="K10" s="26"/>
      <c r="L10" s="46">
        <f t="shared" si="0"/>
        <v>0</v>
      </c>
    </row>
    <row r="11" spans="1:12" s="24" customFormat="1" ht="22.5" thickBot="1" x14ac:dyDescent="0.55000000000000004">
      <c r="A11" s="27"/>
      <c r="B11" s="51" t="s">
        <v>180</v>
      </c>
      <c r="C11" s="52">
        <f>SUM(C8:C10)</f>
        <v>0</v>
      </c>
      <c r="D11" s="52">
        <f>SUM(D8:D10)</f>
        <v>0</v>
      </c>
      <c r="E11" s="52">
        <f>SUM(E8:E10)</f>
        <v>0</v>
      </c>
      <c r="F11" s="52">
        <f>SUM(F8:F10)</f>
        <v>0</v>
      </c>
      <c r="G11" s="27"/>
      <c r="H11" s="26"/>
      <c r="I11" s="26"/>
      <c r="J11" s="26"/>
      <c r="K11" s="26"/>
      <c r="L11" s="26"/>
    </row>
    <row r="12" spans="1:12" s="24" customFormat="1" ht="22.5" thickTop="1" x14ac:dyDescent="0.5">
      <c r="A12" s="27"/>
      <c r="B12" s="66"/>
      <c r="C12" s="23"/>
      <c r="D12" s="23"/>
      <c r="E12" s="23"/>
      <c r="F12" s="23"/>
      <c r="G12" s="27"/>
      <c r="H12" s="26"/>
      <c r="I12" s="26"/>
      <c r="J12" s="26"/>
      <c r="K12" s="26"/>
      <c r="L12" s="46">
        <f t="shared" si="0"/>
        <v>0</v>
      </c>
    </row>
    <row r="13" spans="1:12" s="24" customFormat="1" ht="21.75" x14ac:dyDescent="0.5">
      <c r="A13" s="27"/>
      <c r="B13" s="27"/>
      <c r="C13" s="26"/>
      <c r="D13" s="26"/>
      <c r="E13" s="26"/>
      <c r="F13" s="26"/>
      <c r="G13" s="27"/>
      <c r="H13" s="26"/>
      <c r="I13" s="26"/>
      <c r="J13" s="26"/>
      <c r="K13" s="26"/>
      <c r="L13" s="46">
        <f t="shared" si="0"/>
        <v>0</v>
      </c>
    </row>
    <row r="14" spans="1:12" s="24" customFormat="1" ht="21.75" x14ac:dyDescent="0.5">
      <c r="A14" s="27"/>
      <c r="B14" s="27"/>
      <c r="C14" s="26"/>
      <c r="D14" s="26"/>
      <c r="E14" s="26"/>
      <c r="F14" s="26"/>
      <c r="G14" s="27"/>
      <c r="H14" s="26"/>
      <c r="I14" s="26"/>
      <c r="J14" s="26"/>
      <c r="K14" s="26"/>
      <c r="L14" s="46">
        <f t="shared" si="0"/>
        <v>0</v>
      </c>
    </row>
    <row r="15" spans="1:12" s="24" customFormat="1" ht="21.75" x14ac:dyDescent="0.5">
      <c r="A15" s="27"/>
      <c r="B15" s="27"/>
      <c r="C15" s="26"/>
      <c r="D15" s="26"/>
      <c r="E15" s="26"/>
      <c r="F15" s="26"/>
      <c r="G15" s="27"/>
      <c r="H15" s="26"/>
      <c r="I15" s="26"/>
      <c r="J15" s="26"/>
      <c r="K15" s="26"/>
      <c r="L15" s="46">
        <f t="shared" si="0"/>
        <v>0</v>
      </c>
    </row>
    <row r="16" spans="1:12" s="24" customFormat="1" ht="21.75" x14ac:dyDescent="0.5">
      <c r="A16" s="27"/>
      <c r="B16" s="27"/>
      <c r="C16" s="26"/>
      <c r="D16" s="26"/>
      <c r="E16" s="26"/>
      <c r="F16" s="26"/>
      <c r="G16" s="27"/>
      <c r="H16" s="26"/>
      <c r="I16" s="26"/>
      <c r="J16" s="26"/>
      <c r="K16" s="26"/>
      <c r="L16" s="46">
        <f t="shared" si="0"/>
        <v>0</v>
      </c>
    </row>
    <row r="17" spans="1:12" s="24" customFormat="1" ht="21.75" x14ac:dyDescent="0.5">
      <c r="A17" s="27"/>
      <c r="B17" s="27"/>
      <c r="C17" s="26"/>
      <c r="D17" s="26"/>
      <c r="E17" s="26"/>
      <c r="F17" s="26"/>
      <c r="G17" s="27"/>
      <c r="H17" s="26"/>
      <c r="I17" s="26"/>
      <c r="J17" s="26"/>
      <c r="K17" s="26"/>
      <c r="L17" s="46">
        <f t="shared" si="0"/>
        <v>0</v>
      </c>
    </row>
    <row r="18" spans="1:12" s="24" customFormat="1" ht="21.75" x14ac:dyDescent="0.5">
      <c r="A18" s="27"/>
      <c r="B18" s="27"/>
      <c r="C18" s="26"/>
      <c r="D18" s="26"/>
      <c r="E18" s="26"/>
      <c r="F18" s="26"/>
      <c r="G18" s="27"/>
      <c r="H18" s="26"/>
      <c r="I18" s="26"/>
      <c r="J18" s="26"/>
      <c r="K18" s="26"/>
      <c r="L18" s="46">
        <f t="shared" si="0"/>
        <v>0</v>
      </c>
    </row>
    <row r="19" spans="1:12" s="24" customFormat="1" ht="21.75" x14ac:dyDescent="0.5">
      <c r="A19" s="27"/>
      <c r="B19" s="27"/>
      <c r="C19" s="26"/>
      <c r="D19" s="26"/>
      <c r="E19" s="26"/>
      <c r="F19" s="26"/>
      <c r="G19" s="27"/>
      <c r="H19" s="26"/>
      <c r="I19" s="26"/>
      <c r="J19" s="26"/>
      <c r="K19" s="26"/>
      <c r="L19" s="46">
        <f t="shared" si="0"/>
        <v>0</v>
      </c>
    </row>
    <row r="20" spans="1:12" s="24" customFormat="1" ht="21.75" x14ac:dyDescent="0.5">
      <c r="A20" s="27"/>
      <c r="B20" s="27"/>
      <c r="C20" s="26"/>
      <c r="D20" s="26"/>
      <c r="E20" s="26"/>
      <c r="F20" s="26"/>
      <c r="G20" s="27"/>
      <c r="H20" s="26"/>
      <c r="I20" s="26"/>
      <c r="J20" s="26"/>
      <c r="K20" s="26"/>
      <c r="L20" s="46">
        <f t="shared" si="0"/>
        <v>0</v>
      </c>
    </row>
    <row r="21" spans="1:12" s="24" customFormat="1" ht="21.75" x14ac:dyDescent="0.5">
      <c r="A21" s="27"/>
      <c r="B21" s="27"/>
      <c r="C21" s="26"/>
      <c r="D21" s="26"/>
      <c r="E21" s="26"/>
      <c r="F21" s="26"/>
      <c r="G21" s="27"/>
      <c r="H21" s="26"/>
      <c r="I21" s="26"/>
      <c r="J21" s="26"/>
      <c r="K21" s="26"/>
      <c r="L21" s="46">
        <f t="shared" si="0"/>
        <v>0</v>
      </c>
    </row>
    <row r="22" spans="1:12" s="24" customFormat="1" ht="21.75" x14ac:dyDescent="0.5">
      <c r="A22" s="27"/>
      <c r="B22" s="27"/>
      <c r="C22" s="26"/>
      <c r="D22" s="26"/>
      <c r="E22" s="26"/>
      <c r="F22" s="26"/>
      <c r="G22" s="27"/>
      <c r="H22" s="26"/>
      <c r="I22" s="26"/>
      <c r="J22" s="26"/>
      <c r="K22" s="26"/>
      <c r="L22" s="46">
        <f t="shared" si="0"/>
        <v>0</v>
      </c>
    </row>
    <row r="23" spans="1:12" s="24" customFormat="1" ht="21.75" x14ac:dyDescent="0.5">
      <c r="A23" s="27"/>
      <c r="B23" s="27"/>
      <c r="C23" s="26"/>
      <c r="D23" s="26"/>
      <c r="E23" s="26"/>
      <c r="F23" s="26"/>
      <c r="G23" s="27"/>
      <c r="H23" s="26"/>
      <c r="I23" s="26"/>
      <c r="J23" s="26"/>
      <c r="K23" s="26"/>
      <c r="L23" s="46">
        <f t="shared" si="0"/>
        <v>0</v>
      </c>
    </row>
    <row r="24" spans="1:12" s="24" customFormat="1" ht="21.75" x14ac:dyDescent="0.5">
      <c r="A24" s="28"/>
      <c r="B24" s="28"/>
      <c r="C24" s="30"/>
      <c r="D24" s="30"/>
      <c r="E24" s="30"/>
      <c r="F24" s="30"/>
      <c r="G24" s="28"/>
      <c r="H24" s="30"/>
      <c r="I24" s="30"/>
      <c r="J24" s="30"/>
      <c r="K24" s="30"/>
      <c r="L24" s="47">
        <f t="shared" si="0"/>
        <v>0</v>
      </c>
    </row>
    <row r="25" spans="1:12" s="20" customFormat="1" ht="22.5" thickBot="1" x14ac:dyDescent="0.55000000000000004">
      <c r="A25" s="31"/>
      <c r="B25" s="51" t="s">
        <v>147</v>
      </c>
      <c r="C25" s="52">
        <f>SUM(C12:C24)</f>
        <v>0</v>
      </c>
      <c r="D25" s="52">
        <f>SUM(D12:D24)</f>
        <v>0</v>
      </c>
      <c r="E25" s="52">
        <f>SUM(E12:E24)</f>
        <v>0</v>
      </c>
      <c r="F25" s="52">
        <f>SUM(F12:F24)</f>
        <v>0</v>
      </c>
      <c r="G25" s="68"/>
      <c r="H25" s="50">
        <f>SUM(H8:H24)</f>
        <v>0</v>
      </c>
      <c r="I25" s="50">
        <f t="shared" ref="I25:K25" si="1">SUM(I8:I24)</f>
        <v>0</v>
      </c>
      <c r="J25" s="50">
        <f t="shared" si="1"/>
        <v>0</v>
      </c>
      <c r="K25" s="50">
        <f t="shared" si="1"/>
        <v>0</v>
      </c>
      <c r="L25" s="48">
        <f>SUM(L8:L24)</f>
        <v>0</v>
      </c>
    </row>
    <row r="26" spans="1:12" s="32" customFormat="1" ht="22.5" thickTop="1" x14ac:dyDescent="0.5">
      <c r="B26" s="33"/>
      <c r="C26" s="34"/>
      <c r="D26" s="34"/>
      <c r="E26" s="34"/>
      <c r="F26" s="34"/>
      <c r="H26" s="34"/>
      <c r="I26" s="34"/>
      <c r="J26" s="34"/>
      <c r="K26" s="34"/>
      <c r="L26" s="34"/>
    </row>
    <row r="27" spans="1:12" s="24" customFormat="1" ht="21.75" x14ac:dyDescent="0.5">
      <c r="A27" s="35"/>
      <c r="B27" s="33"/>
      <c r="C27" s="36"/>
      <c r="D27" s="36"/>
      <c r="E27" s="64" t="s">
        <v>181</v>
      </c>
      <c r="F27" s="56">
        <f>SUM(C25:F25)</f>
        <v>0</v>
      </c>
      <c r="G27" s="35"/>
      <c r="H27" s="36"/>
      <c r="I27" s="36"/>
      <c r="J27" s="62" t="s">
        <v>182</v>
      </c>
      <c r="K27" s="53">
        <f>SUM(H25:K25)</f>
        <v>0</v>
      </c>
      <c r="L27" s="32"/>
    </row>
    <row r="28" spans="1:12" s="24" customFormat="1" ht="22.5" thickBot="1" x14ac:dyDescent="0.55000000000000004">
      <c r="A28" s="35"/>
      <c r="B28" s="35"/>
      <c r="C28" s="36"/>
      <c r="D28" s="36"/>
      <c r="E28" s="64" t="s">
        <v>183</v>
      </c>
      <c r="F28" s="57">
        <v>0</v>
      </c>
      <c r="G28" s="35"/>
      <c r="H28" s="36"/>
      <c r="I28" s="36"/>
      <c r="J28" s="62" t="s">
        <v>183</v>
      </c>
      <c r="K28" s="54">
        <v>0</v>
      </c>
      <c r="L28" s="59">
        <f>SUM(C11:F11)+F28-K28</f>
        <v>0</v>
      </c>
    </row>
    <row r="29" spans="1:12" s="24" customFormat="1" ht="22.5" thickTop="1" x14ac:dyDescent="0.5">
      <c r="A29" s="35"/>
      <c r="B29" s="35"/>
      <c r="C29" s="36"/>
      <c r="D29" s="36"/>
      <c r="E29" s="64" t="s">
        <v>116</v>
      </c>
      <c r="F29" s="58">
        <f>F27-F28</f>
        <v>0</v>
      </c>
      <c r="G29" s="35"/>
      <c r="H29" s="36"/>
      <c r="I29" s="36"/>
      <c r="J29" s="62" t="s">
        <v>116</v>
      </c>
      <c r="K29" s="55">
        <f>K27-K28</f>
        <v>0</v>
      </c>
      <c r="L29" s="32"/>
    </row>
    <row r="30" spans="1:12" s="24" customFormat="1" ht="21.75" x14ac:dyDescent="0.5">
      <c r="C30" s="40"/>
      <c r="D30" s="40"/>
      <c r="E30" s="40"/>
      <c r="F30" s="40"/>
      <c r="H30" s="40"/>
      <c r="I30" s="40"/>
      <c r="J30" s="40"/>
      <c r="K30" s="40"/>
    </row>
    <row r="31" spans="1:12" s="24" customFormat="1" ht="21.75" x14ac:dyDescent="0.5">
      <c r="C31" s="40"/>
      <c r="D31" s="40"/>
      <c r="E31" s="40"/>
      <c r="F31" s="40"/>
      <c r="H31" s="40"/>
      <c r="I31" s="40"/>
      <c r="J31" s="40"/>
      <c r="K31" s="40"/>
    </row>
    <row r="32" spans="1:12" s="24" customFormat="1" ht="21.75" x14ac:dyDescent="0.5">
      <c r="C32" s="40"/>
      <c r="D32" s="40"/>
      <c r="E32" s="40"/>
      <c r="F32" s="40"/>
      <c r="H32" s="40"/>
      <c r="I32" s="40"/>
      <c r="J32" s="40"/>
      <c r="K32" s="40"/>
    </row>
  </sheetData>
  <mergeCells count="9">
    <mergeCell ref="A1:L1"/>
    <mergeCell ref="A2:L2"/>
    <mergeCell ref="A3:L3"/>
    <mergeCell ref="A5:A7"/>
    <mergeCell ref="B5:F5"/>
    <mergeCell ref="G5:K5"/>
    <mergeCell ref="L5:L7"/>
    <mergeCell ref="B6:F6"/>
    <mergeCell ref="G6:K6"/>
  </mergeCells>
  <pageMargins left="0.70866141732283472" right="0.51181102362204722" top="0.62992125984251968" bottom="0.39370078740157483" header="0.31496062992125984" footer="0.31496062992125984"/>
  <pageSetup paperSize="9" scale="76" fitToHeight="0" orientation="landscape" r:id="rId1"/>
  <headerFooter>
    <oddHeader>&amp;C&amp;"TH SarabunIT๙,Bold"&amp;16 ๒๓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8"/>
  <sheetViews>
    <sheetView view="pageLayout" zoomScaleNormal="100" workbookViewId="0">
      <selection activeCell="D12" sqref="D12"/>
    </sheetView>
  </sheetViews>
  <sheetFormatPr defaultColWidth="9.125" defaultRowHeight="24" x14ac:dyDescent="0.55000000000000004"/>
  <cols>
    <col min="1" max="1" width="14.375" style="1" customWidth="1"/>
    <col min="2" max="2" width="13.625" style="60" customWidth="1"/>
    <col min="3" max="3" width="13.375" style="19" customWidth="1"/>
    <col min="4" max="4" width="14.25" style="19" customWidth="1"/>
    <col min="5" max="5" width="13.375" style="19" customWidth="1"/>
    <col min="6" max="6" width="14.375" style="19" customWidth="1"/>
    <col min="7" max="7" width="14.25" style="60" customWidth="1"/>
    <col min="8" max="8" width="13.375" style="19" customWidth="1"/>
    <col min="9" max="9" width="14.25" style="19" customWidth="1"/>
    <col min="10" max="10" width="14" style="19" customWidth="1"/>
    <col min="11" max="11" width="14.875" style="1" customWidth="1"/>
    <col min="12" max="16384" width="9.125" style="1"/>
  </cols>
  <sheetData>
    <row r="1" spans="1:11" s="3" customFormat="1" x14ac:dyDescent="0.55000000000000004">
      <c r="A1" s="72" t="s">
        <v>191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3" customFormat="1" x14ac:dyDescent="0.55000000000000004">
      <c r="A2" s="72" t="s">
        <v>233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s="3" customFormat="1" x14ac:dyDescent="0.55000000000000004">
      <c r="A3" s="72" t="s">
        <v>193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1.25" customHeight="1" x14ac:dyDescent="0.55000000000000004"/>
    <row r="5" spans="1:11" s="20" customFormat="1" ht="21.75" x14ac:dyDescent="0.5">
      <c r="A5" s="90" t="s">
        <v>114</v>
      </c>
      <c r="B5" s="83" t="s">
        <v>112</v>
      </c>
      <c r="C5" s="83"/>
      <c r="D5" s="83"/>
      <c r="E5" s="83"/>
      <c r="F5" s="83"/>
      <c r="G5" s="84" t="s">
        <v>113</v>
      </c>
      <c r="H5" s="85"/>
      <c r="I5" s="85"/>
      <c r="J5" s="86"/>
      <c r="K5" s="87" t="s">
        <v>194</v>
      </c>
    </row>
    <row r="6" spans="1:11" s="20" customFormat="1" ht="21.75" x14ac:dyDescent="0.5">
      <c r="A6" s="90"/>
      <c r="B6" s="83" t="s">
        <v>179</v>
      </c>
      <c r="C6" s="83"/>
      <c r="D6" s="83"/>
      <c r="E6" s="83"/>
      <c r="F6" s="83"/>
      <c r="G6" s="84" t="s">
        <v>179</v>
      </c>
      <c r="H6" s="85"/>
      <c r="I6" s="85"/>
      <c r="J6" s="86"/>
      <c r="K6" s="88"/>
    </row>
    <row r="7" spans="1:11" s="21" customFormat="1" ht="43.5" customHeight="1" x14ac:dyDescent="0.2">
      <c r="A7" s="90"/>
      <c r="B7" s="41" t="s">
        <v>178</v>
      </c>
      <c r="C7" s="42" t="s">
        <v>184</v>
      </c>
      <c r="D7" s="42" t="s">
        <v>200</v>
      </c>
      <c r="E7" s="42" t="s">
        <v>202</v>
      </c>
      <c r="F7" s="42" t="s">
        <v>204</v>
      </c>
      <c r="G7" s="43" t="s">
        <v>178</v>
      </c>
      <c r="H7" s="44" t="s">
        <v>222</v>
      </c>
      <c r="I7" s="44" t="s">
        <v>200</v>
      </c>
      <c r="J7" s="44" t="s">
        <v>204</v>
      </c>
      <c r="K7" s="89"/>
    </row>
    <row r="8" spans="1:11" s="24" customFormat="1" ht="21.75" x14ac:dyDescent="0.5">
      <c r="A8" s="22" t="s">
        <v>111</v>
      </c>
      <c r="B8" s="22"/>
      <c r="C8" s="23"/>
      <c r="D8" s="23"/>
      <c r="E8" s="23"/>
      <c r="F8" s="23"/>
      <c r="G8" s="22"/>
      <c r="H8" s="23"/>
      <c r="I8" s="23"/>
      <c r="J8" s="23"/>
      <c r="K8" s="45">
        <f>SUM(C8:F8)-SUM(H8:J8)</f>
        <v>0</v>
      </c>
    </row>
    <row r="9" spans="1:11" s="24" customFormat="1" ht="21.75" x14ac:dyDescent="0.5">
      <c r="A9" s="25" t="s">
        <v>111</v>
      </c>
      <c r="B9" s="25"/>
      <c r="C9" s="26"/>
      <c r="D9" s="26"/>
      <c r="E9" s="26"/>
      <c r="F9" s="26"/>
      <c r="G9" s="25"/>
      <c r="H9" s="26"/>
      <c r="I9" s="26"/>
      <c r="J9" s="26"/>
      <c r="K9" s="46">
        <f t="shared" ref="K9" si="0">SUM(C9:F9)-SUM(H9:J9)</f>
        <v>0</v>
      </c>
    </row>
    <row r="10" spans="1:11" s="24" customFormat="1" ht="21.75" x14ac:dyDescent="0.5">
      <c r="A10" s="25" t="s">
        <v>111</v>
      </c>
      <c r="B10" s="25"/>
      <c r="C10" s="26"/>
      <c r="D10" s="26"/>
      <c r="E10" s="26"/>
      <c r="F10" s="26"/>
      <c r="G10" s="25"/>
      <c r="H10" s="26"/>
      <c r="I10" s="26"/>
      <c r="J10" s="26"/>
      <c r="K10" s="46">
        <f t="shared" ref="K10:K22" si="1">SUM(C10:F10)-SUM(H10:J10)</f>
        <v>0</v>
      </c>
    </row>
    <row r="11" spans="1:11" s="24" customFormat="1" ht="21.75" x14ac:dyDescent="0.5">
      <c r="A11" s="25" t="s">
        <v>111</v>
      </c>
      <c r="B11" s="29"/>
      <c r="C11" s="30"/>
      <c r="D11" s="30"/>
      <c r="E11" s="30"/>
      <c r="F11" s="30"/>
      <c r="G11" s="25"/>
      <c r="H11" s="26"/>
      <c r="I11" s="26"/>
      <c r="J11" s="26"/>
      <c r="K11" s="46">
        <f t="shared" si="1"/>
        <v>0</v>
      </c>
    </row>
    <row r="12" spans="1:11" s="24" customFormat="1" ht="22.5" thickBot="1" x14ac:dyDescent="0.55000000000000004">
      <c r="A12" s="27"/>
      <c r="B12" s="51" t="s">
        <v>180</v>
      </c>
      <c r="C12" s="52">
        <f>SUM(C8:C11)</f>
        <v>0</v>
      </c>
      <c r="D12" s="52">
        <f>SUM(D8:D11)</f>
        <v>0</v>
      </c>
      <c r="E12" s="52">
        <f>SUM(E8:E11)</f>
        <v>0</v>
      </c>
      <c r="F12" s="52">
        <f>SUM(F8:F11)</f>
        <v>0</v>
      </c>
      <c r="G12" s="25"/>
      <c r="H12" s="26"/>
      <c r="I12" s="26"/>
      <c r="J12" s="26"/>
      <c r="K12" s="26"/>
    </row>
    <row r="13" spans="1:11" s="24" customFormat="1" ht="22.5" thickTop="1" x14ac:dyDescent="0.5">
      <c r="A13" s="27"/>
      <c r="B13" s="25"/>
      <c r="C13" s="26"/>
      <c r="D13" s="26"/>
      <c r="E13" s="26"/>
      <c r="F13" s="26"/>
      <c r="G13" s="25"/>
      <c r="H13" s="26"/>
      <c r="I13" s="26"/>
      <c r="J13" s="26"/>
      <c r="K13" s="46">
        <f t="shared" si="1"/>
        <v>0</v>
      </c>
    </row>
    <row r="14" spans="1:11" s="24" customFormat="1" ht="21.75" x14ac:dyDescent="0.5">
      <c r="A14" s="27"/>
      <c r="B14" s="25"/>
      <c r="C14" s="26"/>
      <c r="D14" s="26"/>
      <c r="E14" s="26"/>
      <c r="F14" s="26"/>
      <c r="G14" s="25"/>
      <c r="H14" s="26"/>
      <c r="I14" s="26"/>
      <c r="J14" s="26"/>
      <c r="K14" s="46">
        <f t="shared" si="1"/>
        <v>0</v>
      </c>
    </row>
    <row r="15" spans="1:11" s="24" customFormat="1" ht="21.75" x14ac:dyDescent="0.5">
      <c r="A15" s="27"/>
      <c r="B15" s="25"/>
      <c r="C15" s="26"/>
      <c r="D15" s="26"/>
      <c r="E15" s="26"/>
      <c r="F15" s="26"/>
      <c r="G15" s="25"/>
      <c r="H15" s="26"/>
      <c r="I15" s="26"/>
      <c r="J15" s="26"/>
      <c r="K15" s="46">
        <f t="shared" si="1"/>
        <v>0</v>
      </c>
    </row>
    <row r="16" spans="1:11" s="24" customFormat="1" ht="21.75" x14ac:dyDescent="0.5">
      <c r="A16" s="27"/>
      <c r="B16" s="25"/>
      <c r="C16" s="26"/>
      <c r="D16" s="26"/>
      <c r="E16" s="26"/>
      <c r="F16" s="26"/>
      <c r="G16" s="25"/>
      <c r="H16" s="26"/>
      <c r="I16" s="26"/>
      <c r="J16" s="26"/>
      <c r="K16" s="46">
        <f t="shared" si="1"/>
        <v>0</v>
      </c>
    </row>
    <row r="17" spans="1:11" s="24" customFormat="1" ht="21.75" x14ac:dyDescent="0.5">
      <c r="A17" s="27"/>
      <c r="B17" s="25"/>
      <c r="C17" s="26"/>
      <c r="D17" s="26"/>
      <c r="E17" s="26"/>
      <c r="F17" s="26"/>
      <c r="G17" s="25"/>
      <c r="H17" s="26"/>
      <c r="I17" s="26"/>
      <c r="J17" s="26"/>
      <c r="K17" s="46">
        <f t="shared" si="1"/>
        <v>0</v>
      </c>
    </row>
    <row r="18" spans="1:11" s="24" customFormat="1" ht="21.75" x14ac:dyDescent="0.5">
      <c r="A18" s="27"/>
      <c r="B18" s="25"/>
      <c r="C18" s="26"/>
      <c r="D18" s="26"/>
      <c r="E18" s="26"/>
      <c r="F18" s="26"/>
      <c r="G18" s="25"/>
      <c r="H18" s="26"/>
      <c r="I18" s="26"/>
      <c r="J18" s="26"/>
      <c r="K18" s="46">
        <f t="shared" si="1"/>
        <v>0</v>
      </c>
    </row>
    <row r="19" spans="1:11" s="24" customFormat="1" ht="21.75" x14ac:dyDescent="0.5">
      <c r="A19" s="27"/>
      <c r="B19" s="25"/>
      <c r="C19" s="26"/>
      <c r="D19" s="26"/>
      <c r="E19" s="26"/>
      <c r="F19" s="26"/>
      <c r="G19" s="25"/>
      <c r="H19" s="26"/>
      <c r="I19" s="26"/>
      <c r="J19" s="26"/>
      <c r="K19" s="46">
        <f t="shared" si="1"/>
        <v>0</v>
      </c>
    </row>
    <row r="20" spans="1:11" s="24" customFormat="1" ht="21.75" x14ac:dyDescent="0.5">
      <c r="A20" s="27"/>
      <c r="B20" s="25"/>
      <c r="C20" s="26"/>
      <c r="D20" s="26"/>
      <c r="E20" s="26"/>
      <c r="F20" s="26"/>
      <c r="G20" s="25"/>
      <c r="H20" s="26"/>
      <c r="I20" s="26"/>
      <c r="J20" s="26"/>
      <c r="K20" s="46">
        <f t="shared" si="1"/>
        <v>0</v>
      </c>
    </row>
    <row r="21" spans="1:11" s="24" customFormat="1" ht="21.75" x14ac:dyDescent="0.5">
      <c r="A21" s="27"/>
      <c r="B21" s="25"/>
      <c r="C21" s="26"/>
      <c r="D21" s="26"/>
      <c r="E21" s="26"/>
      <c r="F21" s="26"/>
      <c r="G21" s="25"/>
      <c r="H21" s="26"/>
      <c r="I21" s="26"/>
      <c r="J21" s="26"/>
      <c r="K21" s="46">
        <f t="shared" si="1"/>
        <v>0</v>
      </c>
    </row>
    <row r="22" spans="1:11" s="24" customFormat="1" ht="21.75" x14ac:dyDescent="0.5">
      <c r="A22" s="28"/>
      <c r="B22" s="29"/>
      <c r="C22" s="30"/>
      <c r="D22" s="30"/>
      <c r="E22" s="30"/>
      <c r="F22" s="30"/>
      <c r="G22" s="29"/>
      <c r="H22" s="30"/>
      <c r="I22" s="30"/>
      <c r="J22" s="30"/>
      <c r="K22" s="47">
        <f t="shared" si="1"/>
        <v>0</v>
      </c>
    </row>
    <row r="23" spans="1:11" s="20" customFormat="1" ht="22.5" thickBot="1" x14ac:dyDescent="0.55000000000000004">
      <c r="A23" s="31"/>
      <c r="B23" s="51" t="s">
        <v>147</v>
      </c>
      <c r="C23" s="52">
        <f>SUM(C13:C22)</f>
        <v>0</v>
      </c>
      <c r="D23" s="52">
        <f>SUM(D13:D22)</f>
        <v>0</v>
      </c>
      <c r="E23" s="52">
        <f>SUM(E13:E22)</f>
        <v>0</v>
      </c>
      <c r="F23" s="52">
        <f>SUM(F13:F22)</f>
        <v>0</v>
      </c>
      <c r="G23" s="49"/>
      <c r="H23" s="50">
        <f>SUM(H8:H22)</f>
        <v>0</v>
      </c>
      <c r="I23" s="50">
        <f t="shared" ref="I23:J23" si="2">SUM(I8:I22)</f>
        <v>0</v>
      </c>
      <c r="J23" s="50">
        <f t="shared" si="2"/>
        <v>0</v>
      </c>
      <c r="K23" s="48">
        <f>SUM(K8:K22)</f>
        <v>0</v>
      </c>
    </row>
    <row r="24" spans="1:11" s="32" customFormat="1" ht="22.5" thickTop="1" x14ac:dyDescent="0.5">
      <c r="B24" s="33"/>
      <c r="C24" s="34"/>
      <c r="D24" s="34"/>
      <c r="E24" s="34"/>
      <c r="F24" s="34"/>
      <c r="G24" s="33"/>
      <c r="H24" s="34"/>
      <c r="I24" s="34"/>
      <c r="J24" s="34"/>
      <c r="K24" s="34"/>
    </row>
    <row r="25" spans="1:11" s="24" customFormat="1" ht="21.75" x14ac:dyDescent="0.5">
      <c r="A25" s="35"/>
      <c r="B25" s="33"/>
      <c r="C25" s="36"/>
      <c r="D25" s="36"/>
      <c r="E25" s="64" t="s">
        <v>181</v>
      </c>
      <c r="F25" s="56">
        <f>SUM(C23:F23)</f>
        <v>0</v>
      </c>
      <c r="G25" s="38"/>
      <c r="H25" s="36"/>
      <c r="I25" s="62" t="s">
        <v>182</v>
      </c>
      <c r="J25" s="53">
        <f>SUM(H23:J23)</f>
        <v>0</v>
      </c>
      <c r="K25" s="32"/>
    </row>
    <row r="26" spans="1:11" s="24" customFormat="1" ht="22.5" thickBot="1" x14ac:dyDescent="0.55000000000000004">
      <c r="A26" s="35"/>
      <c r="B26" s="38"/>
      <c r="C26" s="36"/>
      <c r="D26" s="36"/>
      <c r="E26" s="64" t="s">
        <v>183</v>
      </c>
      <c r="F26" s="57">
        <v>0</v>
      </c>
      <c r="G26" s="38"/>
      <c r="H26" s="36"/>
      <c r="I26" s="62" t="s">
        <v>183</v>
      </c>
      <c r="J26" s="54">
        <v>0</v>
      </c>
      <c r="K26" s="59">
        <f>SUM(C12:F12)+F26-J26</f>
        <v>0</v>
      </c>
    </row>
    <row r="27" spans="1:11" s="24" customFormat="1" ht="22.5" thickTop="1" x14ac:dyDescent="0.5">
      <c r="A27" s="35"/>
      <c r="B27" s="38"/>
      <c r="C27" s="36"/>
      <c r="D27" s="36"/>
      <c r="E27" s="64" t="s">
        <v>116</v>
      </c>
      <c r="F27" s="58">
        <f>F25-F26</f>
        <v>0</v>
      </c>
      <c r="G27" s="38"/>
      <c r="H27" s="36"/>
      <c r="I27" s="62" t="s">
        <v>116</v>
      </c>
      <c r="J27" s="55">
        <f>J25-J26</f>
        <v>0</v>
      </c>
      <c r="K27" s="32"/>
    </row>
    <row r="28" spans="1:11" s="24" customFormat="1" ht="21.75" x14ac:dyDescent="0.5">
      <c r="B28" s="39"/>
      <c r="C28" s="40"/>
      <c r="D28" s="40"/>
      <c r="E28" s="40"/>
      <c r="F28" s="40"/>
      <c r="G28" s="39"/>
      <c r="H28" s="40"/>
      <c r="I28" s="40"/>
      <c r="J28" s="40"/>
    </row>
  </sheetData>
  <mergeCells count="9">
    <mergeCell ref="A1:K1"/>
    <mergeCell ref="A2:K2"/>
    <mergeCell ref="A3:K3"/>
    <mergeCell ref="A5:A7"/>
    <mergeCell ref="B5:F5"/>
    <mergeCell ref="G5:J5"/>
    <mergeCell ref="K5:K7"/>
    <mergeCell ref="B6:F6"/>
    <mergeCell ref="G6:J6"/>
  </mergeCells>
  <pageMargins left="0.70866141732283472" right="0.51181102362204722" top="0.62992125984251968" bottom="0.39370078740157483" header="0.31496062992125984" footer="0.31496062992125984"/>
  <pageSetup paperSize="9" scale="81" fitToHeight="0" orientation="landscape" r:id="rId1"/>
  <headerFooter>
    <oddHeader>&amp;C&amp;"TH SarabunIT๙,Bold"&amp;16 ๒๕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27"/>
  <sheetViews>
    <sheetView view="pageLayout" zoomScaleNormal="100" workbookViewId="0">
      <selection activeCell="H12" sqref="H12"/>
    </sheetView>
  </sheetViews>
  <sheetFormatPr defaultColWidth="9.125" defaultRowHeight="24" x14ac:dyDescent="0.55000000000000004"/>
  <cols>
    <col min="1" max="1" width="14.375" style="1" customWidth="1"/>
    <col min="2" max="2" width="13.625" style="60" customWidth="1"/>
    <col min="3" max="6" width="13.375" style="19" customWidth="1"/>
    <col min="7" max="7" width="14.25" style="60" customWidth="1"/>
    <col min="8" max="10" width="13.375" style="19" customWidth="1"/>
    <col min="11" max="11" width="14.875" style="1" customWidth="1"/>
    <col min="12" max="16384" width="9.125" style="1"/>
  </cols>
  <sheetData>
    <row r="1" spans="1:11" s="3" customFormat="1" x14ac:dyDescent="0.55000000000000004">
      <c r="A1" s="72" t="s">
        <v>191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3" customFormat="1" x14ac:dyDescent="0.55000000000000004">
      <c r="A2" s="72" t="s">
        <v>221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s="3" customFormat="1" x14ac:dyDescent="0.55000000000000004">
      <c r="A3" s="72" t="s">
        <v>193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1.25" customHeight="1" x14ac:dyDescent="0.55000000000000004"/>
    <row r="5" spans="1:11" s="20" customFormat="1" ht="21.75" x14ac:dyDescent="0.5">
      <c r="A5" s="90" t="s">
        <v>114</v>
      </c>
      <c r="B5" s="83" t="s">
        <v>112</v>
      </c>
      <c r="C5" s="83"/>
      <c r="D5" s="83"/>
      <c r="E5" s="83"/>
      <c r="F5" s="83"/>
      <c r="G5" s="84" t="s">
        <v>113</v>
      </c>
      <c r="H5" s="85"/>
      <c r="I5" s="85"/>
      <c r="J5" s="86"/>
      <c r="K5" s="87" t="s">
        <v>194</v>
      </c>
    </row>
    <row r="6" spans="1:11" s="20" customFormat="1" ht="21.75" x14ac:dyDescent="0.5">
      <c r="A6" s="90"/>
      <c r="B6" s="83" t="s">
        <v>179</v>
      </c>
      <c r="C6" s="83"/>
      <c r="D6" s="83"/>
      <c r="E6" s="83"/>
      <c r="F6" s="83"/>
      <c r="G6" s="84" t="s">
        <v>179</v>
      </c>
      <c r="H6" s="85"/>
      <c r="I6" s="85"/>
      <c r="J6" s="86"/>
      <c r="K6" s="88"/>
    </row>
    <row r="7" spans="1:11" s="21" customFormat="1" ht="43.5" customHeight="1" x14ac:dyDescent="0.2">
      <c r="A7" s="90"/>
      <c r="B7" s="41" t="s">
        <v>178</v>
      </c>
      <c r="C7" s="42" t="s">
        <v>184</v>
      </c>
      <c r="D7" s="42" t="s">
        <v>200</v>
      </c>
      <c r="E7" s="42" t="s">
        <v>202</v>
      </c>
      <c r="F7" s="42" t="s">
        <v>204</v>
      </c>
      <c r="G7" s="43" t="s">
        <v>178</v>
      </c>
      <c r="H7" s="44" t="s">
        <v>222</v>
      </c>
      <c r="I7" s="44" t="s">
        <v>200</v>
      </c>
      <c r="J7" s="44" t="s">
        <v>204</v>
      </c>
      <c r="K7" s="89"/>
    </row>
    <row r="8" spans="1:11" s="24" customFormat="1" ht="21.75" x14ac:dyDescent="0.5">
      <c r="A8" s="22" t="s">
        <v>111</v>
      </c>
      <c r="B8" s="22"/>
      <c r="C8" s="23"/>
      <c r="D8" s="23"/>
      <c r="E8" s="23"/>
      <c r="F8" s="23"/>
      <c r="G8" s="22"/>
      <c r="H8" s="23"/>
      <c r="I8" s="23"/>
      <c r="J8" s="23"/>
      <c r="K8" s="45">
        <f>SUM(C8:F8)-SUM(H8:J8)</f>
        <v>0</v>
      </c>
    </row>
    <row r="9" spans="1:11" s="24" customFormat="1" ht="21.75" x14ac:dyDescent="0.5">
      <c r="A9" s="25" t="s">
        <v>111</v>
      </c>
      <c r="B9" s="25"/>
      <c r="C9" s="26"/>
      <c r="D9" s="26"/>
      <c r="E9" s="26"/>
      <c r="F9" s="26"/>
      <c r="G9" s="25"/>
      <c r="H9" s="26"/>
      <c r="I9" s="26"/>
      <c r="J9" s="26"/>
      <c r="K9" s="46">
        <f t="shared" ref="K9:K22" si="0">SUM(C9:F9)-SUM(H9:J9)</f>
        <v>0</v>
      </c>
    </row>
    <row r="10" spans="1:11" s="24" customFormat="1" ht="21.75" x14ac:dyDescent="0.5">
      <c r="A10" s="25" t="s">
        <v>111</v>
      </c>
      <c r="B10" s="29"/>
      <c r="C10" s="30"/>
      <c r="D10" s="30"/>
      <c r="E10" s="30"/>
      <c r="F10" s="30"/>
      <c r="G10" s="25"/>
      <c r="H10" s="26"/>
      <c r="I10" s="26"/>
      <c r="J10" s="26"/>
      <c r="K10" s="46">
        <f t="shared" si="0"/>
        <v>0</v>
      </c>
    </row>
    <row r="11" spans="1:11" s="24" customFormat="1" ht="22.5" thickBot="1" x14ac:dyDescent="0.55000000000000004">
      <c r="A11" s="27"/>
      <c r="B11" s="51" t="s">
        <v>180</v>
      </c>
      <c r="C11" s="52">
        <f>SUM(C8:C10)</f>
        <v>0</v>
      </c>
      <c r="D11" s="52">
        <f>SUM(D8:D10)</f>
        <v>0</v>
      </c>
      <c r="E11" s="52">
        <f>SUM(E8:E10)</f>
        <v>0</v>
      </c>
      <c r="F11" s="52">
        <f>SUM(F8:F10)</f>
        <v>0</v>
      </c>
      <c r="G11" s="25"/>
      <c r="H11" s="26"/>
      <c r="I11" s="26"/>
      <c r="J11" s="26"/>
      <c r="K11" s="26"/>
    </row>
    <row r="12" spans="1:11" s="24" customFormat="1" ht="22.5" thickTop="1" x14ac:dyDescent="0.5">
      <c r="A12" s="27"/>
      <c r="B12" s="25"/>
      <c r="C12" s="26"/>
      <c r="D12" s="26"/>
      <c r="E12" s="26"/>
      <c r="F12" s="26"/>
      <c r="G12" s="25"/>
      <c r="H12" s="26"/>
      <c r="I12" s="26"/>
      <c r="J12" s="26"/>
      <c r="K12" s="46">
        <f t="shared" si="0"/>
        <v>0</v>
      </c>
    </row>
    <row r="13" spans="1:11" s="24" customFormat="1" ht="21.75" x14ac:dyDescent="0.5">
      <c r="A13" s="27"/>
      <c r="B13" s="25"/>
      <c r="C13" s="26"/>
      <c r="D13" s="26"/>
      <c r="E13" s="26"/>
      <c r="F13" s="26"/>
      <c r="G13" s="25"/>
      <c r="H13" s="26"/>
      <c r="I13" s="26"/>
      <c r="J13" s="26"/>
      <c r="K13" s="46">
        <f t="shared" si="0"/>
        <v>0</v>
      </c>
    </row>
    <row r="14" spans="1:11" s="24" customFormat="1" ht="21.75" x14ac:dyDescent="0.5">
      <c r="A14" s="27"/>
      <c r="B14" s="25"/>
      <c r="C14" s="26"/>
      <c r="D14" s="26"/>
      <c r="E14" s="26"/>
      <c r="F14" s="26"/>
      <c r="G14" s="25"/>
      <c r="H14" s="26"/>
      <c r="I14" s="26"/>
      <c r="J14" s="26"/>
      <c r="K14" s="46">
        <f t="shared" si="0"/>
        <v>0</v>
      </c>
    </row>
    <row r="15" spans="1:11" s="24" customFormat="1" ht="21.75" x14ac:dyDescent="0.5">
      <c r="A15" s="27"/>
      <c r="B15" s="25"/>
      <c r="C15" s="26"/>
      <c r="D15" s="26"/>
      <c r="E15" s="26"/>
      <c r="F15" s="26"/>
      <c r="G15" s="25"/>
      <c r="H15" s="26"/>
      <c r="I15" s="26"/>
      <c r="J15" s="26"/>
      <c r="K15" s="46">
        <f t="shared" si="0"/>
        <v>0</v>
      </c>
    </row>
    <row r="16" spans="1:11" s="24" customFormat="1" ht="21.75" x14ac:dyDescent="0.5">
      <c r="A16" s="27"/>
      <c r="B16" s="25"/>
      <c r="C16" s="26"/>
      <c r="D16" s="26"/>
      <c r="E16" s="26"/>
      <c r="F16" s="26"/>
      <c r="G16" s="25"/>
      <c r="H16" s="26"/>
      <c r="I16" s="26"/>
      <c r="J16" s="26"/>
      <c r="K16" s="46">
        <f t="shared" si="0"/>
        <v>0</v>
      </c>
    </row>
    <row r="17" spans="1:11" s="24" customFormat="1" ht="21.75" x14ac:dyDescent="0.5">
      <c r="A17" s="27"/>
      <c r="B17" s="25"/>
      <c r="C17" s="26"/>
      <c r="D17" s="26"/>
      <c r="E17" s="26"/>
      <c r="F17" s="26"/>
      <c r="G17" s="25"/>
      <c r="H17" s="26"/>
      <c r="I17" s="26"/>
      <c r="J17" s="26"/>
      <c r="K17" s="46">
        <f t="shared" si="0"/>
        <v>0</v>
      </c>
    </row>
    <row r="18" spans="1:11" s="24" customFormat="1" ht="21.75" x14ac:dyDescent="0.5">
      <c r="A18" s="27"/>
      <c r="B18" s="25"/>
      <c r="C18" s="26"/>
      <c r="D18" s="26"/>
      <c r="E18" s="26"/>
      <c r="F18" s="26"/>
      <c r="G18" s="25"/>
      <c r="H18" s="26"/>
      <c r="I18" s="26"/>
      <c r="J18" s="26"/>
      <c r="K18" s="46">
        <f t="shared" si="0"/>
        <v>0</v>
      </c>
    </row>
    <row r="19" spans="1:11" s="24" customFormat="1" ht="21.75" x14ac:dyDescent="0.5">
      <c r="A19" s="27"/>
      <c r="B19" s="25"/>
      <c r="C19" s="26"/>
      <c r="D19" s="26"/>
      <c r="E19" s="26"/>
      <c r="F19" s="26"/>
      <c r="G19" s="25"/>
      <c r="H19" s="26"/>
      <c r="I19" s="26"/>
      <c r="J19" s="26"/>
      <c r="K19" s="46">
        <f t="shared" si="0"/>
        <v>0</v>
      </c>
    </row>
    <row r="20" spans="1:11" s="24" customFormat="1" ht="21.75" x14ac:dyDescent="0.5">
      <c r="A20" s="27"/>
      <c r="B20" s="25"/>
      <c r="C20" s="26"/>
      <c r="D20" s="26"/>
      <c r="E20" s="26"/>
      <c r="F20" s="26"/>
      <c r="G20" s="25"/>
      <c r="H20" s="26"/>
      <c r="I20" s="26"/>
      <c r="J20" s="26"/>
      <c r="K20" s="46">
        <f t="shared" si="0"/>
        <v>0</v>
      </c>
    </row>
    <row r="21" spans="1:11" s="24" customFormat="1" ht="21.75" x14ac:dyDescent="0.5">
      <c r="A21" s="27"/>
      <c r="B21" s="25"/>
      <c r="C21" s="26"/>
      <c r="D21" s="26"/>
      <c r="E21" s="26"/>
      <c r="F21" s="26"/>
      <c r="G21" s="25"/>
      <c r="H21" s="26"/>
      <c r="I21" s="26"/>
      <c r="J21" s="26"/>
      <c r="K21" s="46">
        <f t="shared" si="0"/>
        <v>0</v>
      </c>
    </row>
    <row r="22" spans="1:11" s="24" customFormat="1" ht="21.75" x14ac:dyDescent="0.5">
      <c r="A22" s="28"/>
      <c r="B22" s="29"/>
      <c r="C22" s="30"/>
      <c r="D22" s="30"/>
      <c r="E22" s="30"/>
      <c r="F22" s="30"/>
      <c r="G22" s="29"/>
      <c r="H22" s="30"/>
      <c r="I22" s="30"/>
      <c r="J22" s="30"/>
      <c r="K22" s="47">
        <f t="shared" si="0"/>
        <v>0</v>
      </c>
    </row>
    <row r="23" spans="1:11" s="20" customFormat="1" ht="22.5" thickBot="1" x14ac:dyDescent="0.55000000000000004">
      <c r="A23" s="31"/>
      <c r="B23" s="51" t="s">
        <v>147</v>
      </c>
      <c r="C23" s="52">
        <f>SUM(C12:C22)</f>
        <v>0</v>
      </c>
      <c r="D23" s="52">
        <f>SUM(D12:D22)</f>
        <v>0</v>
      </c>
      <c r="E23" s="52">
        <f>SUM(E12:E22)</f>
        <v>0</v>
      </c>
      <c r="F23" s="52">
        <f>SUM(F12:F22)</f>
        <v>0</v>
      </c>
      <c r="G23" s="49"/>
      <c r="H23" s="50">
        <f>SUM(H8:H22)</f>
        <v>0</v>
      </c>
      <c r="I23" s="50">
        <f t="shared" ref="I23:J23" si="1">SUM(I8:I22)</f>
        <v>0</v>
      </c>
      <c r="J23" s="50">
        <f t="shared" si="1"/>
        <v>0</v>
      </c>
      <c r="K23" s="48">
        <f>SUM(K8:K22)</f>
        <v>0</v>
      </c>
    </row>
    <row r="24" spans="1:11" s="32" customFormat="1" ht="22.5" thickTop="1" x14ac:dyDescent="0.5">
      <c r="B24" s="33"/>
      <c r="C24" s="34"/>
      <c r="D24" s="34"/>
      <c r="E24" s="34"/>
      <c r="F24" s="34"/>
      <c r="G24" s="33"/>
      <c r="H24" s="34"/>
      <c r="I24" s="34"/>
      <c r="J24" s="34"/>
      <c r="K24" s="34"/>
    </row>
    <row r="25" spans="1:11" s="24" customFormat="1" ht="21.75" x14ac:dyDescent="0.5">
      <c r="A25" s="35"/>
      <c r="B25" s="33"/>
      <c r="C25" s="36"/>
      <c r="D25" s="36"/>
      <c r="E25" s="64" t="s">
        <v>181</v>
      </c>
      <c r="F25" s="56">
        <f>SUM(C23:F23)</f>
        <v>0</v>
      </c>
      <c r="G25" s="38"/>
      <c r="H25" s="36"/>
      <c r="I25" s="62" t="s">
        <v>182</v>
      </c>
      <c r="J25" s="53">
        <f>SUM(H23:J23)</f>
        <v>0</v>
      </c>
      <c r="K25" s="32"/>
    </row>
    <row r="26" spans="1:11" s="24" customFormat="1" ht="22.5" thickBot="1" x14ac:dyDescent="0.55000000000000004">
      <c r="A26" s="35"/>
      <c r="B26" s="38"/>
      <c r="C26" s="36"/>
      <c r="D26" s="36"/>
      <c r="E26" s="64" t="s">
        <v>183</v>
      </c>
      <c r="F26" s="57">
        <v>0</v>
      </c>
      <c r="G26" s="38"/>
      <c r="H26" s="36"/>
      <c r="I26" s="62" t="s">
        <v>183</v>
      </c>
      <c r="J26" s="54">
        <v>0</v>
      </c>
      <c r="K26" s="59">
        <f>SUM(C11:F11)+F26-J26</f>
        <v>0</v>
      </c>
    </row>
    <row r="27" spans="1:11" s="24" customFormat="1" ht="22.5" thickTop="1" x14ac:dyDescent="0.5">
      <c r="A27" s="35"/>
      <c r="B27" s="38"/>
      <c r="C27" s="36"/>
      <c r="D27" s="36"/>
      <c r="E27" s="64" t="s">
        <v>116</v>
      </c>
      <c r="F27" s="58">
        <f>F25-F26</f>
        <v>0</v>
      </c>
      <c r="G27" s="38"/>
      <c r="H27" s="36"/>
      <c r="I27" s="62" t="s">
        <v>116</v>
      </c>
      <c r="J27" s="55">
        <f>J25-J26</f>
        <v>0</v>
      </c>
      <c r="K27" s="32"/>
    </row>
  </sheetData>
  <mergeCells count="9">
    <mergeCell ref="A1:K1"/>
    <mergeCell ref="A2:K2"/>
    <mergeCell ref="A3:K3"/>
    <mergeCell ref="A5:A7"/>
    <mergeCell ref="B5:F5"/>
    <mergeCell ref="G5:J5"/>
    <mergeCell ref="K5:K7"/>
    <mergeCell ref="B6:F6"/>
    <mergeCell ref="G6:J6"/>
  </mergeCells>
  <pageMargins left="0.70866141732283472" right="0.51181102362204722" top="0.62992125984251968" bottom="0.39370078740157483" header="0.31496062992125984" footer="0.31496062992125984"/>
  <pageSetup paperSize="9" scale="83" fitToHeight="0" orientation="landscape" r:id="rId1"/>
  <headerFooter>
    <oddHeader>&amp;C&amp;"TH SarabunIT๙,Bold"&amp;16 ๒๖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4"/>
  <sheetViews>
    <sheetView view="pageLayout" zoomScaleNormal="80" workbookViewId="0">
      <selection activeCell="D15" sqref="D15"/>
    </sheetView>
  </sheetViews>
  <sheetFormatPr defaultColWidth="9.125" defaultRowHeight="24" x14ac:dyDescent="0.55000000000000004"/>
  <cols>
    <col min="1" max="1" width="12.625" style="1" customWidth="1"/>
    <col min="2" max="2" width="12.875" style="60" customWidth="1"/>
    <col min="3" max="3" width="12" style="19" customWidth="1"/>
    <col min="4" max="4" width="12.25" style="19" customWidth="1"/>
    <col min="5" max="5" width="11" style="19" customWidth="1"/>
    <col min="6" max="6" width="13.375" style="60" customWidth="1"/>
    <col min="7" max="7" width="12.75" style="19" customWidth="1"/>
    <col min="8" max="8" width="13" style="19" customWidth="1"/>
    <col min="9" max="10" width="8.75" style="19" customWidth="1"/>
    <col min="11" max="12" width="11" style="19" customWidth="1"/>
    <col min="13" max="14" width="8.75" style="19" customWidth="1"/>
    <col min="15" max="15" width="12" style="19" customWidth="1"/>
    <col min="16" max="16" width="12.25" style="19" customWidth="1"/>
    <col min="17" max="17" width="12.625" style="1" customWidth="1"/>
    <col min="18" max="16384" width="9.125" style="1"/>
  </cols>
  <sheetData>
    <row r="1" spans="1:17" s="3" customFormat="1" x14ac:dyDescent="0.55000000000000004">
      <c r="A1" s="72" t="s">
        <v>191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s="3" customFormat="1" x14ac:dyDescent="0.55000000000000004">
      <c r="A2" s="72" t="s">
        <v>235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3" customFormat="1" x14ac:dyDescent="0.55000000000000004">
      <c r="A3" s="72" t="s">
        <v>193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11.25" customHeight="1" x14ac:dyDescent="0.55000000000000004"/>
    <row r="5" spans="1:17" s="20" customFormat="1" ht="21.75" x14ac:dyDescent="0.5">
      <c r="A5" s="90" t="s">
        <v>114</v>
      </c>
      <c r="B5" s="83" t="s">
        <v>112</v>
      </c>
      <c r="C5" s="83"/>
      <c r="D5" s="83"/>
      <c r="E5" s="83"/>
      <c r="F5" s="84" t="s">
        <v>113</v>
      </c>
      <c r="G5" s="85"/>
      <c r="H5" s="85"/>
      <c r="I5" s="85"/>
      <c r="J5" s="85"/>
      <c r="K5" s="85"/>
      <c r="L5" s="85"/>
      <c r="M5" s="85"/>
      <c r="N5" s="85"/>
      <c r="O5" s="85"/>
      <c r="P5" s="86"/>
      <c r="Q5" s="87" t="s">
        <v>194</v>
      </c>
    </row>
    <row r="6" spans="1:17" s="20" customFormat="1" ht="21.75" x14ac:dyDescent="0.5">
      <c r="A6" s="90"/>
      <c r="B6" s="83" t="s">
        <v>179</v>
      </c>
      <c r="C6" s="83"/>
      <c r="D6" s="83"/>
      <c r="E6" s="83"/>
      <c r="F6" s="84" t="s">
        <v>179</v>
      </c>
      <c r="G6" s="85"/>
      <c r="H6" s="85"/>
      <c r="I6" s="85"/>
      <c r="J6" s="85"/>
      <c r="K6" s="85"/>
      <c r="L6" s="85"/>
      <c r="M6" s="85"/>
      <c r="N6" s="85"/>
      <c r="O6" s="85"/>
      <c r="P6" s="86"/>
      <c r="Q6" s="88"/>
    </row>
    <row r="7" spans="1:17" s="21" customFormat="1" ht="43.5" customHeight="1" x14ac:dyDescent="0.2">
      <c r="A7" s="90"/>
      <c r="B7" s="41" t="s">
        <v>178</v>
      </c>
      <c r="C7" s="42" t="s">
        <v>222</v>
      </c>
      <c r="D7" s="42" t="s">
        <v>218</v>
      </c>
      <c r="E7" s="42" t="s">
        <v>204</v>
      </c>
      <c r="F7" s="43" t="s">
        <v>178</v>
      </c>
      <c r="G7" s="44" t="s">
        <v>236</v>
      </c>
      <c r="H7" s="44" t="s">
        <v>213</v>
      </c>
      <c r="I7" s="44" t="s">
        <v>237</v>
      </c>
      <c r="J7" s="44" t="s">
        <v>238</v>
      </c>
      <c r="K7" s="44" t="s">
        <v>239</v>
      </c>
      <c r="L7" s="44" t="s">
        <v>240</v>
      </c>
      <c r="M7" s="44" t="s">
        <v>241</v>
      </c>
      <c r="N7" s="44" t="s">
        <v>242</v>
      </c>
      <c r="O7" s="44" t="s">
        <v>202</v>
      </c>
      <c r="P7" s="44" t="s">
        <v>204</v>
      </c>
      <c r="Q7" s="89"/>
    </row>
    <row r="8" spans="1:17" s="24" customFormat="1" ht="21.75" x14ac:dyDescent="0.5">
      <c r="A8" s="22" t="s">
        <v>111</v>
      </c>
      <c r="B8" s="22"/>
      <c r="C8" s="23"/>
      <c r="D8" s="23"/>
      <c r="E8" s="23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46">
        <f>SUM(C8:E8)-SUM(G8:P8)</f>
        <v>0</v>
      </c>
    </row>
    <row r="9" spans="1:17" s="24" customFormat="1" ht="21.75" x14ac:dyDescent="0.5">
      <c r="A9" s="25" t="s">
        <v>111</v>
      </c>
      <c r="B9" s="25"/>
      <c r="C9" s="26"/>
      <c r="D9" s="26"/>
      <c r="E9" s="26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46">
        <f>SUM(C9:E9)-SUM(G9:P9)</f>
        <v>0</v>
      </c>
    </row>
    <row r="10" spans="1:17" s="24" customFormat="1" ht="21.75" x14ac:dyDescent="0.5">
      <c r="A10" s="25" t="s">
        <v>111</v>
      </c>
      <c r="B10" s="25"/>
      <c r="C10" s="26"/>
      <c r="D10" s="26"/>
      <c r="E10" s="26"/>
      <c r="F10" s="2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46">
        <f t="shared" ref="Q10:Q29" si="0">SUM(C10:E10)-SUM(G10:P10)</f>
        <v>0</v>
      </c>
    </row>
    <row r="11" spans="1:17" s="24" customFormat="1" ht="21.75" x14ac:dyDescent="0.5">
      <c r="A11" s="25" t="s">
        <v>111</v>
      </c>
      <c r="B11" s="25"/>
      <c r="C11" s="26"/>
      <c r="D11" s="26"/>
      <c r="E11" s="26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46">
        <f t="shared" si="0"/>
        <v>0</v>
      </c>
    </row>
    <row r="12" spans="1:17" s="24" customFormat="1" ht="22.5" thickBot="1" x14ac:dyDescent="0.55000000000000004">
      <c r="A12" s="27"/>
      <c r="B12" s="69"/>
      <c r="C12" s="70"/>
      <c r="D12" s="70"/>
      <c r="E12" s="70"/>
      <c r="F12" s="49" t="s">
        <v>180</v>
      </c>
      <c r="G12" s="50">
        <f t="shared" ref="G12:P12" si="1">SUM(G8:G11)</f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26"/>
    </row>
    <row r="13" spans="1:17" s="24" customFormat="1" ht="22.5" thickTop="1" x14ac:dyDescent="0.5">
      <c r="A13" s="27"/>
      <c r="B13" s="22"/>
      <c r="C13" s="23"/>
      <c r="D13" s="23"/>
      <c r="E13" s="23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46">
        <f t="shared" si="0"/>
        <v>0</v>
      </c>
    </row>
    <row r="14" spans="1:17" s="24" customFormat="1" ht="21.75" x14ac:dyDescent="0.5">
      <c r="A14" s="27"/>
      <c r="B14" s="22"/>
      <c r="C14" s="23"/>
      <c r="D14" s="23"/>
      <c r="E14" s="23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46">
        <f t="shared" si="0"/>
        <v>0</v>
      </c>
    </row>
    <row r="15" spans="1:17" s="24" customFormat="1" ht="21.75" x14ac:dyDescent="0.5">
      <c r="A15" s="27"/>
      <c r="B15" s="22"/>
      <c r="C15" s="23"/>
      <c r="D15" s="23"/>
      <c r="E15" s="23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46">
        <f t="shared" si="0"/>
        <v>0</v>
      </c>
    </row>
    <row r="16" spans="1:17" s="24" customFormat="1" ht="21.75" x14ac:dyDescent="0.5">
      <c r="A16" s="27"/>
      <c r="B16" s="22"/>
      <c r="C16" s="23"/>
      <c r="D16" s="23"/>
      <c r="E16" s="23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46">
        <f t="shared" si="0"/>
        <v>0</v>
      </c>
    </row>
    <row r="17" spans="1:17" s="24" customFormat="1" ht="21.75" x14ac:dyDescent="0.5">
      <c r="A17" s="27"/>
      <c r="B17" s="22"/>
      <c r="C17" s="23"/>
      <c r="D17" s="23"/>
      <c r="E17" s="23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46">
        <f t="shared" si="0"/>
        <v>0</v>
      </c>
    </row>
    <row r="18" spans="1:17" s="24" customFormat="1" ht="21.75" x14ac:dyDescent="0.5">
      <c r="A18" s="27"/>
      <c r="B18" s="22"/>
      <c r="C18" s="23"/>
      <c r="D18" s="23"/>
      <c r="E18" s="23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46">
        <f t="shared" si="0"/>
        <v>0</v>
      </c>
    </row>
    <row r="19" spans="1:17" s="24" customFormat="1" ht="21.75" x14ac:dyDescent="0.5">
      <c r="A19" s="27"/>
      <c r="B19" s="22"/>
      <c r="C19" s="23"/>
      <c r="D19" s="23"/>
      <c r="E19" s="23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46">
        <f t="shared" si="0"/>
        <v>0</v>
      </c>
    </row>
    <row r="20" spans="1:17" s="24" customFormat="1" ht="21.75" x14ac:dyDescent="0.5">
      <c r="A20" s="27"/>
      <c r="B20" s="22"/>
      <c r="C20" s="23"/>
      <c r="D20" s="23"/>
      <c r="E20" s="23"/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46">
        <f t="shared" si="0"/>
        <v>0</v>
      </c>
    </row>
    <row r="21" spans="1:17" s="24" customFormat="1" ht="21.75" x14ac:dyDescent="0.5">
      <c r="A21" s="27"/>
      <c r="B21" s="22"/>
      <c r="C21" s="23"/>
      <c r="D21" s="23"/>
      <c r="E21" s="23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46">
        <f t="shared" si="0"/>
        <v>0</v>
      </c>
    </row>
    <row r="22" spans="1:17" s="24" customFormat="1" ht="21.75" x14ac:dyDescent="0.5">
      <c r="A22" s="27"/>
      <c r="B22" s="22"/>
      <c r="C22" s="23"/>
      <c r="D22" s="23"/>
      <c r="E22" s="23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46">
        <f t="shared" si="0"/>
        <v>0</v>
      </c>
    </row>
    <row r="23" spans="1:17" s="24" customFormat="1" ht="21.75" x14ac:dyDescent="0.5">
      <c r="A23" s="27"/>
      <c r="B23" s="22"/>
      <c r="C23" s="23"/>
      <c r="D23" s="23"/>
      <c r="E23" s="23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46">
        <f t="shared" si="0"/>
        <v>0</v>
      </c>
    </row>
    <row r="24" spans="1:17" s="24" customFormat="1" ht="21.75" x14ac:dyDescent="0.5">
      <c r="A24" s="27"/>
      <c r="B24" s="22"/>
      <c r="C24" s="23"/>
      <c r="D24" s="23"/>
      <c r="E24" s="23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46">
        <f t="shared" si="0"/>
        <v>0</v>
      </c>
    </row>
    <row r="25" spans="1:17" s="24" customFormat="1" ht="21.75" x14ac:dyDescent="0.5">
      <c r="A25" s="27"/>
      <c r="B25" s="25"/>
      <c r="C25" s="26"/>
      <c r="D25" s="26"/>
      <c r="E25" s="26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46">
        <f t="shared" si="0"/>
        <v>0</v>
      </c>
    </row>
    <row r="26" spans="1:17" s="24" customFormat="1" ht="21.75" x14ac:dyDescent="0.5">
      <c r="A26" s="27"/>
      <c r="B26" s="25"/>
      <c r="C26" s="26"/>
      <c r="D26" s="26"/>
      <c r="E26" s="26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46">
        <f t="shared" si="0"/>
        <v>0</v>
      </c>
    </row>
    <row r="27" spans="1:17" s="24" customFormat="1" ht="21.75" x14ac:dyDescent="0.5">
      <c r="A27" s="27"/>
      <c r="B27" s="25"/>
      <c r="C27" s="26"/>
      <c r="D27" s="26"/>
      <c r="E27" s="26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46">
        <f t="shared" si="0"/>
        <v>0</v>
      </c>
    </row>
    <row r="28" spans="1:17" s="24" customFormat="1" ht="21.75" x14ac:dyDescent="0.5">
      <c r="A28" s="27"/>
      <c r="B28" s="25"/>
      <c r="C28" s="26"/>
      <c r="D28" s="26"/>
      <c r="E28" s="26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46">
        <f t="shared" si="0"/>
        <v>0</v>
      </c>
    </row>
    <row r="29" spans="1:17" s="24" customFormat="1" ht="21.75" x14ac:dyDescent="0.5">
      <c r="A29" s="28"/>
      <c r="B29" s="29"/>
      <c r="C29" s="30"/>
      <c r="D29" s="30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46">
        <f t="shared" si="0"/>
        <v>0</v>
      </c>
    </row>
    <row r="30" spans="1:17" s="20" customFormat="1" ht="22.5" thickBot="1" x14ac:dyDescent="0.55000000000000004">
      <c r="A30" s="31"/>
      <c r="B30" s="51" t="s">
        <v>147</v>
      </c>
      <c r="C30" s="52">
        <f>SUM(C8:C29)</f>
        <v>0</v>
      </c>
      <c r="D30" s="52">
        <f>SUM(D8:D29)</f>
        <v>0</v>
      </c>
      <c r="E30" s="52">
        <f>SUM(E8:E29)</f>
        <v>0</v>
      </c>
      <c r="F30" s="49"/>
      <c r="G30" s="50">
        <f t="shared" ref="G30:P30" si="2">SUM(G13:G29)</f>
        <v>0</v>
      </c>
      <c r="H30" s="50">
        <f t="shared" si="2"/>
        <v>0</v>
      </c>
      <c r="I30" s="50">
        <f t="shared" si="2"/>
        <v>0</v>
      </c>
      <c r="J30" s="50">
        <f t="shared" si="2"/>
        <v>0</v>
      </c>
      <c r="K30" s="50">
        <f t="shared" si="2"/>
        <v>0</v>
      </c>
      <c r="L30" s="50">
        <f t="shared" si="2"/>
        <v>0</v>
      </c>
      <c r="M30" s="50">
        <f t="shared" si="2"/>
        <v>0</v>
      </c>
      <c r="N30" s="50">
        <f t="shared" si="2"/>
        <v>0</v>
      </c>
      <c r="O30" s="50">
        <f t="shared" si="2"/>
        <v>0</v>
      </c>
      <c r="P30" s="50">
        <f t="shared" si="2"/>
        <v>0</v>
      </c>
      <c r="Q30" s="48">
        <f>SUM(Q8:Q29)</f>
        <v>0</v>
      </c>
    </row>
    <row r="31" spans="1:17" s="32" customFormat="1" ht="22.5" thickTop="1" x14ac:dyDescent="0.5">
      <c r="B31" s="33"/>
      <c r="C31" s="34"/>
      <c r="D31" s="34"/>
      <c r="E31" s="34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2" spans="1:17" s="24" customFormat="1" ht="21.75" x14ac:dyDescent="0.5">
      <c r="A32" s="35"/>
      <c r="B32" s="33"/>
      <c r="C32" s="36"/>
      <c r="D32" s="64" t="s">
        <v>181</v>
      </c>
      <c r="E32" s="56">
        <f>SUM(C30:E30)</f>
        <v>0</v>
      </c>
      <c r="F32" s="38"/>
      <c r="G32" s="36"/>
      <c r="H32" s="36"/>
      <c r="I32" s="36"/>
      <c r="J32" s="36"/>
      <c r="K32" s="36"/>
      <c r="L32" s="36"/>
      <c r="M32" s="36"/>
      <c r="N32" s="37"/>
      <c r="O32" s="62" t="s">
        <v>182</v>
      </c>
      <c r="P32" s="53">
        <f>SUM(G30:P30)</f>
        <v>0</v>
      </c>
      <c r="Q32" s="32"/>
    </row>
    <row r="33" spans="1:17" s="24" customFormat="1" ht="22.5" thickBot="1" x14ac:dyDescent="0.55000000000000004">
      <c r="A33" s="35"/>
      <c r="B33" s="38"/>
      <c r="C33" s="36"/>
      <c r="D33" s="64" t="s">
        <v>183</v>
      </c>
      <c r="E33" s="57">
        <v>0</v>
      </c>
      <c r="F33" s="38"/>
      <c r="G33" s="36"/>
      <c r="H33" s="36"/>
      <c r="I33" s="36"/>
      <c r="J33" s="36"/>
      <c r="K33" s="36"/>
      <c r="L33" s="36"/>
      <c r="M33" s="36"/>
      <c r="N33" s="37"/>
      <c r="O33" s="62" t="s">
        <v>183</v>
      </c>
      <c r="P33" s="54">
        <v>0</v>
      </c>
      <c r="Q33" s="59">
        <f>-SUM(G12:P12)+E33-P33</f>
        <v>0</v>
      </c>
    </row>
    <row r="34" spans="1:17" s="24" customFormat="1" ht="22.5" thickTop="1" x14ac:dyDescent="0.5">
      <c r="A34" s="35"/>
      <c r="B34" s="38"/>
      <c r="C34" s="36"/>
      <c r="D34" s="64" t="s">
        <v>116</v>
      </c>
      <c r="E34" s="58">
        <f>E32-E33</f>
        <v>0</v>
      </c>
      <c r="F34" s="38"/>
      <c r="G34" s="36"/>
      <c r="H34" s="36"/>
      <c r="I34" s="36"/>
      <c r="J34" s="36"/>
      <c r="K34" s="36"/>
      <c r="L34" s="36"/>
      <c r="M34" s="36"/>
      <c r="N34" s="37"/>
      <c r="O34" s="62" t="s">
        <v>116</v>
      </c>
      <c r="P34" s="55">
        <f>P32-P33</f>
        <v>0</v>
      </c>
      <c r="Q34" s="32"/>
    </row>
  </sheetData>
  <mergeCells count="9">
    <mergeCell ref="A1:Q1"/>
    <mergeCell ref="A2:Q2"/>
    <mergeCell ref="A3:Q3"/>
    <mergeCell ref="A5:A7"/>
    <mergeCell ref="B5:E5"/>
    <mergeCell ref="F5:P5"/>
    <mergeCell ref="Q5:Q7"/>
    <mergeCell ref="B6:E6"/>
    <mergeCell ref="F6:P6"/>
  </mergeCells>
  <pageMargins left="0.70866141732283472" right="0.51181102362204722" top="0.62992125984251968" bottom="0.39370078740157483" header="0.31496062992125984" footer="0.31496062992125984"/>
  <pageSetup paperSize="9" scale="64" fitToHeight="0" orientation="landscape" r:id="rId1"/>
  <headerFooter>
    <oddHeader>&amp;C&amp;"TH SarabunIT๙,Bold"&amp;16 ๒๘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สรก 63-1</vt:lpstr>
      <vt:lpstr>งบทดลอง มี.ค. 64</vt:lpstr>
      <vt:lpstr>18-1101010101</vt:lpstr>
      <vt:lpstr>19-1101020601</vt:lpstr>
      <vt:lpstr>22-1102010101</vt:lpstr>
      <vt:lpstr>23-1102010102</vt:lpstr>
      <vt:lpstr>25-1101020603</vt:lpstr>
      <vt:lpstr>26-1101020604</vt:lpstr>
      <vt:lpstr>28-2102040102</vt:lpstr>
      <vt:lpstr>30-2101010101</vt:lpstr>
      <vt:lpstr>31-2101010102</vt:lpstr>
      <vt:lpstr>'งบทดลอง มี.ค. 64'!Print_Titles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GFMIS_USER</dc:creator>
  <cp:lastModifiedBy>User</cp:lastModifiedBy>
  <cp:lastPrinted>2021-04-21T02:37:01Z</cp:lastPrinted>
  <dcterms:created xsi:type="dcterms:W3CDTF">2018-03-06T03:26:59Z</dcterms:created>
  <dcterms:modified xsi:type="dcterms:W3CDTF">2021-04-21T02:38:41Z</dcterms:modified>
</cp:coreProperties>
</file>